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 aktuální\Starý Lískovec\Oderská 4\PDF 01_2016\"/>
    </mc:Choice>
  </mc:AlternateContent>
  <bookViews>
    <workbookView xWindow="360" yWindow="270" windowWidth="18735" windowHeight="12210" activeTab="8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  <sheet name="01 02 Pol" sheetId="13" r:id="rId7"/>
    <sheet name="01 03 Pol" sheetId="14" r:id="rId8"/>
    <sheet name="01 04 Pol" sheetId="16" r:id="rId9"/>
    <sheet name="01 05 Pol" sheetId="15" r:id="rId10"/>
  </sheets>
  <externalReferences>
    <externalReference r:id="rId11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Pol'!$A$1:$I$1813</definedName>
    <definedName name="_xlnm.Print_Area" localSheetId="6">'01 02 Pol'!$A$1:$I$485</definedName>
    <definedName name="_xlnm.Print_Area" localSheetId="7">'01 03 Pol'!$A$1:$I$106</definedName>
    <definedName name="_xlnm.Print_Area" localSheetId="8">'01 04 Pol'!$A$1:$I$57</definedName>
    <definedName name="_xlnm.Print_Area" localSheetId="9">'01 05 Pol'!$A$1:$I$34</definedName>
    <definedName name="_xlnm.Print_Area" localSheetId="4">'Rekapitulace Objekt 01'!$A$1:$H$107</definedName>
    <definedName name="_xlnm.Print_Area" localSheetId="1">Stavba!$A$1:$J$82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64" i="1" l="1"/>
  <c r="J49" i="1"/>
  <c r="J47" i="1"/>
  <c r="O19" i="11"/>
  <c r="D107" i="11"/>
  <c r="BC102" i="11"/>
  <c r="AN6" i="16"/>
  <c r="O21" i="11" s="1"/>
  <c r="G9" i="16"/>
  <c r="F8" i="16" s="1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2" i="16"/>
  <c r="F31" i="16" s="1"/>
  <c r="G33" i="16"/>
  <c r="G34" i="16"/>
  <c r="G35" i="16"/>
  <c r="G37" i="16"/>
  <c r="G38" i="16"/>
  <c r="G39" i="16"/>
  <c r="G40" i="16"/>
  <c r="G41" i="16"/>
  <c r="G42" i="16"/>
  <c r="G43" i="16"/>
  <c r="G44" i="16"/>
  <c r="G46" i="16"/>
  <c r="G47" i="16"/>
  <c r="G48" i="16"/>
  <c r="G49" i="16"/>
  <c r="G50" i="16"/>
  <c r="G51" i="16"/>
  <c r="G52" i="16"/>
  <c r="G53" i="16"/>
  <c r="G54" i="16"/>
  <c r="D100" i="11"/>
  <c r="BC96" i="11"/>
  <c r="AN6" i="15"/>
  <c r="O22" i="11" s="1"/>
  <c r="BA29" i="15"/>
  <c r="BA27" i="15"/>
  <c r="BA25" i="15"/>
  <c r="BA23" i="15"/>
  <c r="BA20" i="15"/>
  <c r="BA17" i="15"/>
  <c r="BA15" i="15"/>
  <c r="BA12" i="15"/>
  <c r="BA10" i="15"/>
  <c r="G9" i="15"/>
  <c r="G11" i="15"/>
  <c r="G14" i="15"/>
  <c r="G16" i="15"/>
  <c r="G19" i="15"/>
  <c r="G22" i="15"/>
  <c r="G24" i="15"/>
  <c r="G26" i="15"/>
  <c r="G28" i="15"/>
  <c r="G31" i="15"/>
  <c r="D94" i="11"/>
  <c r="H91" i="11"/>
  <c r="H90" i="11"/>
  <c r="BC85" i="11"/>
  <c r="AN6" i="14"/>
  <c r="O20" i="11" s="1"/>
  <c r="BA38" i="14"/>
  <c r="BA37" i="14"/>
  <c r="AZ23" i="14"/>
  <c r="BA12" i="14"/>
  <c r="G11" i="14"/>
  <c r="F8" i="14" s="1"/>
  <c r="G25" i="14"/>
  <c r="G32" i="14"/>
  <c r="G36" i="14"/>
  <c r="G49" i="14"/>
  <c r="F47" i="14" s="1"/>
  <c r="H89" i="11" s="1"/>
  <c r="G61" i="14"/>
  <c r="F58" i="14" s="1"/>
  <c r="G74" i="14"/>
  <c r="F70" i="14" s="1"/>
  <c r="G77" i="14"/>
  <c r="F75" i="14" s="1"/>
  <c r="H92" i="11" s="1"/>
  <c r="G92" i="14"/>
  <c r="F90" i="14" s="1"/>
  <c r="H93" i="11" s="1"/>
  <c r="G94" i="14"/>
  <c r="G95" i="14"/>
  <c r="G97" i="14"/>
  <c r="G98" i="14"/>
  <c r="G100" i="14"/>
  <c r="G103" i="14"/>
  <c r="D83" i="11"/>
  <c r="H72" i="11"/>
  <c r="BC67" i="11"/>
  <c r="AN6" i="13"/>
  <c r="BA419" i="13"/>
  <c r="BA281" i="13"/>
  <c r="BA242" i="13"/>
  <c r="BA220" i="13"/>
  <c r="BA219" i="13"/>
  <c r="BA218" i="13"/>
  <c r="BA217" i="13"/>
  <c r="BA216" i="13"/>
  <c r="BA215" i="13"/>
  <c r="BA214" i="13"/>
  <c r="BA126" i="13"/>
  <c r="BA43" i="13"/>
  <c r="BA38" i="13"/>
  <c r="BA33" i="13"/>
  <c r="BA30" i="13"/>
  <c r="AZ10" i="13"/>
  <c r="G11" i="13"/>
  <c r="G16" i="13"/>
  <c r="G21" i="13"/>
  <c r="G26" i="13"/>
  <c r="G29" i="13"/>
  <c r="G32" i="13"/>
  <c r="G37" i="13"/>
  <c r="G42" i="13"/>
  <c r="G50" i="13"/>
  <c r="F47" i="13" s="1"/>
  <c r="H70" i="11" s="1"/>
  <c r="G55" i="13"/>
  <c r="F53" i="13" s="1"/>
  <c r="J44" i="1" s="1"/>
  <c r="G59" i="13"/>
  <c r="F58" i="13" s="1"/>
  <c r="G63" i="13"/>
  <c r="F60" i="13" s="1"/>
  <c r="H73" i="11" s="1"/>
  <c r="G67" i="13"/>
  <c r="G74" i="13"/>
  <c r="F70" i="13" s="1"/>
  <c r="H74" i="11" s="1"/>
  <c r="G78" i="13"/>
  <c r="G85" i="13"/>
  <c r="G106" i="13"/>
  <c r="G125" i="13"/>
  <c r="G137" i="13"/>
  <c r="G148" i="13"/>
  <c r="G159" i="13"/>
  <c r="G172" i="13"/>
  <c r="G182" i="13"/>
  <c r="G192" i="13"/>
  <c r="G213" i="13"/>
  <c r="G241" i="13"/>
  <c r="G253" i="13"/>
  <c r="G266" i="13"/>
  <c r="G269" i="13"/>
  <c r="F267" i="13" s="1"/>
  <c r="H76" i="11" s="1"/>
  <c r="G280" i="13"/>
  <c r="G297" i="13"/>
  <c r="G303" i="13"/>
  <c r="G305" i="13"/>
  <c r="G315" i="13"/>
  <c r="G325" i="13"/>
  <c r="G335" i="13"/>
  <c r="G346" i="13"/>
  <c r="G357" i="13"/>
  <c r="G359" i="13"/>
  <c r="G371" i="13"/>
  <c r="G374" i="13"/>
  <c r="G376" i="13"/>
  <c r="G378" i="13"/>
  <c r="G379" i="13"/>
  <c r="G382" i="13"/>
  <c r="G386" i="13"/>
  <c r="G397" i="13"/>
  <c r="G414" i="13"/>
  <c r="G418" i="13"/>
  <c r="G424" i="13"/>
  <c r="G428" i="13"/>
  <c r="G433" i="13"/>
  <c r="G438" i="13"/>
  <c r="G451" i="13"/>
  <c r="G453" i="13"/>
  <c r="G454" i="13"/>
  <c r="G456" i="13"/>
  <c r="G460" i="13"/>
  <c r="G462" i="13"/>
  <c r="F461" i="13" s="1"/>
  <c r="H81" i="11" s="1"/>
  <c r="G467" i="13"/>
  <c r="G468" i="13"/>
  <c r="G470" i="13"/>
  <c r="G471" i="13"/>
  <c r="G473" i="13"/>
  <c r="G474" i="13"/>
  <c r="G476" i="13"/>
  <c r="G477" i="13"/>
  <c r="G479" i="13"/>
  <c r="G482" i="13"/>
  <c r="D65" i="11"/>
  <c r="H62" i="11"/>
  <c r="H50" i="11"/>
  <c r="BC25" i="11"/>
  <c r="AN6" i="12"/>
  <c r="O18" i="11" s="1"/>
  <c r="BA1615" i="12"/>
  <c r="BA1585" i="12"/>
  <c r="BA1559" i="12"/>
  <c r="BA1496" i="12"/>
  <c r="BA1436" i="12"/>
  <c r="BA1430" i="12"/>
  <c r="BA1418" i="12"/>
  <c r="BA1383" i="12"/>
  <c r="BA1358" i="12"/>
  <c r="BA1302" i="12"/>
  <c r="BA1301" i="12"/>
  <c r="BA1241" i="12"/>
  <c r="BA1137" i="12"/>
  <c r="BA1131" i="12"/>
  <c r="BA1126" i="12"/>
  <c r="AZ978" i="12"/>
  <c r="AZ974" i="12"/>
  <c r="BA953" i="12"/>
  <c r="BA952" i="12"/>
  <c r="AZ943" i="12"/>
  <c r="BA901" i="12"/>
  <c r="BA884" i="12"/>
  <c r="BA843" i="12"/>
  <c r="BA813" i="12"/>
  <c r="AZ686" i="12"/>
  <c r="BA560" i="12"/>
  <c r="BA541" i="12"/>
  <c r="BA540" i="12"/>
  <c r="BA510" i="12"/>
  <c r="BA507" i="12"/>
  <c r="AZ504" i="12"/>
  <c r="BA458" i="12"/>
  <c r="BA453" i="12"/>
  <c r="AZ450" i="12"/>
  <c r="AZ438" i="12"/>
  <c r="AZ413" i="12"/>
  <c r="AZ310" i="12"/>
  <c r="BA286" i="12"/>
  <c r="BA235" i="12"/>
  <c r="BA220" i="12"/>
  <c r="G12" i="12"/>
  <c r="G19" i="12"/>
  <c r="G29" i="12"/>
  <c r="G35" i="12"/>
  <c r="G48" i="12"/>
  <c r="G54" i="12"/>
  <c r="G60" i="12"/>
  <c r="AO6" i="12" s="1"/>
  <c r="P18" i="11" s="1"/>
  <c r="G72" i="12"/>
  <c r="G89" i="12"/>
  <c r="G101" i="12"/>
  <c r="G118" i="12"/>
  <c r="G131" i="12"/>
  <c r="G144" i="12"/>
  <c r="G157" i="12"/>
  <c r="G165" i="12"/>
  <c r="G172" i="12"/>
  <c r="G187" i="12"/>
  <c r="G197" i="12"/>
  <c r="G207" i="12"/>
  <c r="G219" i="12"/>
  <c r="F217" i="12" s="1"/>
  <c r="J38" i="1" s="1"/>
  <c r="G224" i="12"/>
  <c r="G229" i="12"/>
  <c r="G234" i="12"/>
  <c r="G241" i="12"/>
  <c r="G247" i="12"/>
  <c r="G251" i="12"/>
  <c r="G255" i="12"/>
  <c r="G260" i="12"/>
  <c r="G264" i="12"/>
  <c r="G268" i="12"/>
  <c r="G271" i="12"/>
  <c r="G277" i="12"/>
  <c r="G282" i="12"/>
  <c r="G285" i="12"/>
  <c r="G293" i="12"/>
  <c r="G295" i="12"/>
  <c r="G296" i="12"/>
  <c r="G297" i="12"/>
  <c r="G298" i="12"/>
  <c r="G302" i="12"/>
  <c r="F299" i="12" s="1"/>
  <c r="H31" i="11" s="1"/>
  <c r="G311" i="12"/>
  <c r="G318" i="12"/>
  <c r="G332" i="12"/>
  <c r="F329" i="12" s="1"/>
  <c r="G338" i="12"/>
  <c r="G343" i="12"/>
  <c r="G353" i="12"/>
  <c r="G361" i="12"/>
  <c r="F358" i="12" s="1"/>
  <c r="J45" i="1" s="1"/>
  <c r="G374" i="12"/>
  <c r="G380" i="12"/>
  <c r="G384" i="12"/>
  <c r="G396" i="12"/>
  <c r="G401" i="12"/>
  <c r="G406" i="12"/>
  <c r="G414" i="12"/>
  <c r="G440" i="12"/>
  <c r="G442" i="12"/>
  <c r="G452" i="12"/>
  <c r="G457" i="12"/>
  <c r="G460" i="12"/>
  <c r="G497" i="12"/>
  <c r="G499" i="12"/>
  <c r="G506" i="12"/>
  <c r="G509" i="12"/>
  <c r="G534" i="12"/>
  <c r="G539" i="12"/>
  <c r="G546" i="12"/>
  <c r="G559" i="12"/>
  <c r="G608" i="12"/>
  <c r="G620" i="12"/>
  <c r="G642" i="12"/>
  <c r="G665" i="12"/>
  <c r="G688" i="12"/>
  <c r="G697" i="12"/>
  <c r="G708" i="12"/>
  <c r="G757" i="12"/>
  <c r="G804" i="12"/>
  <c r="G812" i="12"/>
  <c r="F808" i="12" s="1"/>
  <c r="H35" i="11" s="1"/>
  <c r="G820" i="12"/>
  <c r="G824" i="12"/>
  <c r="G826" i="12"/>
  <c r="G830" i="12"/>
  <c r="G836" i="12"/>
  <c r="G838" i="12"/>
  <c r="G840" i="12"/>
  <c r="G842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4" i="12"/>
  <c r="G870" i="12"/>
  <c r="G873" i="12"/>
  <c r="G883" i="12"/>
  <c r="G890" i="12"/>
  <c r="G900" i="12"/>
  <c r="G907" i="12"/>
  <c r="G910" i="12"/>
  <c r="G914" i="12"/>
  <c r="G919" i="12"/>
  <c r="G922" i="12"/>
  <c r="G927" i="12"/>
  <c r="G936" i="12"/>
  <c r="G944" i="12"/>
  <c r="G951" i="12"/>
  <c r="G962" i="12"/>
  <c r="G964" i="12"/>
  <c r="G969" i="12"/>
  <c r="G975" i="12"/>
  <c r="F966" i="12" s="1"/>
  <c r="H40" i="11" s="1"/>
  <c r="G979" i="12"/>
  <c r="G986" i="12"/>
  <c r="G996" i="12"/>
  <c r="G1001" i="12"/>
  <c r="G1006" i="12"/>
  <c r="G1011" i="12"/>
  <c r="G1018" i="12"/>
  <c r="G1024" i="12"/>
  <c r="G1026" i="12"/>
  <c r="G1028" i="12"/>
  <c r="G1030" i="12"/>
  <c r="G1035" i="12"/>
  <c r="G1039" i="12"/>
  <c r="G1043" i="12"/>
  <c r="G1046" i="12"/>
  <c r="G1096" i="12"/>
  <c r="G1103" i="12"/>
  <c r="G1114" i="12"/>
  <c r="G1117" i="12"/>
  <c r="G1123" i="12"/>
  <c r="G1125" i="12"/>
  <c r="G1130" i="12"/>
  <c r="G1136" i="12"/>
  <c r="G1143" i="12"/>
  <c r="G1150" i="12"/>
  <c r="G1158" i="12"/>
  <c r="F1154" i="12" s="1"/>
  <c r="G1163" i="12"/>
  <c r="G1169" i="12"/>
  <c r="G1175" i="12"/>
  <c r="G1181" i="12"/>
  <c r="G1188" i="12"/>
  <c r="G1193" i="12"/>
  <c r="G1202" i="12"/>
  <c r="G1212" i="12"/>
  <c r="G1223" i="12"/>
  <c r="G1226" i="12"/>
  <c r="G1228" i="12"/>
  <c r="G1230" i="12"/>
  <c r="G1234" i="12"/>
  <c r="G1237" i="12"/>
  <c r="G1240" i="12"/>
  <c r="G1252" i="12"/>
  <c r="G1256" i="12"/>
  <c r="G1259" i="12"/>
  <c r="G1269" i="12"/>
  <c r="G1278" i="12"/>
  <c r="G1280" i="12"/>
  <c r="G1284" i="12"/>
  <c r="G1287" i="12"/>
  <c r="G1290" i="12"/>
  <c r="G1292" i="12"/>
  <c r="G1296" i="12"/>
  <c r="G1300" i="12"/>
  <c r="F1297" i="12" s="1"/>
  <c r="G1305" i="12"/>
  <c r="G1309" i="12"/>
  <c r="G1312" i="12"/>
  <c r="G1316" i="12"/>
  <c r="G1319" i="12"/>
  <c r="G1321" i="12"/>
  <c r="G1325" i="12"/>
  <c r="G1328" i="12"/>
  <c r="G1331" i="12"/>
  <c r="G1332" i="12"/>
  <c r="G1334" i="12"/>
  <c r="G1335" i="12"/>
  <c r="G1336" i="12"/>
  <c r="G1339" i="12"/>
  <c r="G1342" i="12"/>
  <c r="F1340" i="12" s="1"/>
  <c r="G1346" i="12"/>
  <c r="G1348" i="12"/>
  <c r="G1352" i="12"/>
  <c r="G1357" i="12"/>
  <c r="F1353" i="12" s="1"/>
  <c r="G1382" i="12"/>
  <c r="G1386" i="12"/>
  <c r="G1389" i="12"/>
  <c r="G1391" i="12"/>
  <c r="G1394" i="12"/>
  <c r="G1413" i="12"/>
  <c r="G1417" i="12"/>
  <c r="G1425" i="12"/>
  <c r="G1429" i="12"/>
  <c r="G1435" i="12"/>
  <c r="G1439" i="12"/>
  <c r="G1446" i="12"/>
  <c r="G1449" i="12"/>
  <c r="G1458" i="12"/>
  <c r="G1462" i="12"/>
  <c r="G1469" i="12"/>
  <c r="G1482" i="12"/>
  <c r="G1492" i="12"/>
  <c r="G1495" i="12"/>
  <c r="G1508" i="12"/>
  <c r="G1512" i="12"/>
  <c r="G1515" i="12"/>
  <c r="G1523" i="12"/>
  <c r="G1533" i="12"/>
  <c r="G1536" i="12"/>
  <c r="G1540" i="12"/>
  <c r="G1544" i="12"/>
  <c r="G1547" i="12"/>
  <c r="G1552" i="12"/>
  <c r="G1558" i="12"/>
  <c r="G1561" i="12"/>
  <c r="G1566" i="12"/>
  <c r="G1568" i="12"/>
  <c r="G1571" i="12"/>
  <c r="G1573" i="12"/>
  <c r="G1575" i="12"/>
  <c r="G1577" i="12"/>
  <c r="G1581" i="12"/>
  <c r="G1584" i="12"/>
  <c r="G1592" i="12"/>
  <c r="G1593" i="12"/>
  <c r="G1594" i="12"/>
  <c r="G1595" i="12"/>
  <c r="G1596" i="12"/>
  <c r="G1597" i="12"/>
  <c r="G1598" i="12"/>
  <c r="G1599" i="12"/>
  <c r="G1602" i="12"/>
  <c r="G1605" i="12"/>
  <c r="G1608" i="12"/>
  <c r="G1611" i="12"/>
  <c r="G1614" i="12"/>
  <c r="G1621" i="12"/>
  <c r="G1623" i="12"/>
  <c r="G1628" i="12"/>
  <c r="G1631" i="12"/>
  <c r="G1634" i="12"/>
  <c r="G1638" i="12"/>
  <c r="G1641" i="12"/>
  <c r="G1646" i="12"/>
  <c r="G1649" i="12"/>
  <c r="F1647" i="12" s="1"/>
  <c r="J73" i="1" s="1"/>
  <c r="G1656" i="12"/>
  <c r="G1662" i="12"/>
  <c r="G1668" i="12"/>
  <c r="G1672" i="12"/>
  <c r="G1681" i="12"/>
  <c r="G1690" i="12"/>
  <c r="G1692" i="12"/>
  <c r="F1691" i="12" s="1"/>
  <c r="H60" i="11" s="1"/>
  <c r="G1741" i="12"/>
  <c r="F1739" i="12" s="1"/>
  <c r="H61" i="11" s="1"/>
  <c r="G1753" i="12"/>
  <c r="G1764" i="12"/>
  <c r="G1776" i="12"/>
  <c r="F1774" i="12" s="1"/>
  <c r="J76" i="1" s="1"/>
  <c r="G1791" i="12"/>
  <c r="F1789" i="12" s="1"/>
  <c r="J78" i="1" s="1"/>
  <c r="G1796" i="12"/>
  <c r="G1797" i="12"/>
  <c r="G1800" i="12"/>
  <c r="G1802" i="12"/>
  <c r="G1804" i="12"/>
  <c r="G1805" i="12"/>
  <c r="G1807" i="12"/>
  <c r="G1808" i="12"/>
  <c r="G1810" i="12"/>
  <c r="D23" i="11"/>
  <c r="B7" i="11"/>
  <c r="B6" i="11"/>
  <c r="C1" i="11"/>
  <c r="B1" i="11"/>
  <c r="B1" i="9"/>
  <c r="C1" i="9"/>
  <c r="B7" i="9"/>
  <c r="B6" i="9"/>
  <c r="AO6" i="16" l="1"/>
  <c r="P21" i="11" s="1"/>
  <c r="J43" i="1"/>
  <c r="H32" i="11"/>
  <c r="H105" i="11"/>
  <c r="J40" i="1"/>
  <c r="J55" i="1"/>
  <c r="H42" i="11"/>
  <c r="H52" i="11"/>
  <c r="J66" i="1"/>
  <c r="J61" i="1"/>
  <c r="H47" i="11"/>
  <c r="F1326" i="12"/>
  <c r="H33" i="11"/>
  <c r="H59" i="11"/>
  <c r="F465" i="13"/>
  <c r="H82" i="11" s="1"/>
  <c r="H87" i="11"/>
  <c r="J74" i="1"/>
  <c r="F1639" i="12"/>
  <c r="F1493" i="12"/>
  <c r="F861" i="12"/>
  <c r="J75" i="1"/>
  <c r="F1794" i="12"/>
  <c r="F1534" i="12"/>
  <c r="F1224" i="12"/>
  <c r="F222" i="12"/>
  <c r="F415" i="13"/>
  <c r="H79" i="11" s="1"/>
  <c r="F8" i="15"/>
  <c r="J42" i="1"/>
  <c r="F1343" i="12"/>
  <c r="F411" i="12"/>
  <c r="F1159" i="12"/>
  <c r="F257" i="12"/>
  <c r="F8" i="13"/>
  <c r="F1582" i="12"/>
  <c r="F1310" i="12"/>
  <c r="F1112" i="12"/>
  <c r="F452" i="13"/>
  <c r="H80" i="11" s="1"/>
  <c r="F75" i="13"/>
  <c r="H75" i="11" s="1"/>
  <c r="AO6" i="14"/>
  <c r="P20" i="11" s="1"/>
  <c r="AO6" i="15"/>
  <c r="P22" i="11" s="1"/>
  <c r="F10" i="16"/>
  <c r="F817" i="12"/>
  <c r="H28" i="11"/>
  <c r="F372" i="13"/>
  <c r="H71" i="11"/>
  <c r="F1600" i="12"/>
  <c r="F1285" i="12"/>
  <c r="F941" i="12"/>
  <c r="H63" i="11"/>
  <c r="F36" i="16"/>
  <c r="J53" i="1"/>
  <c r="F1235" i="12"/>
  <c r="F8" i="12"/>
  <c r="F383" i="13"/>
  <c r="H78" i="11" s="1"/>
  <c r="AO6" i="13"/>
  <c r="P19" i="11" s="1"/>
  <c r="F21" i="14"/>
  <c r="H88" i="11" s="1"/>
  <c r="F18" i="15"/>
  <c r="F1629" i="12"/>
  <c r="J71" i="1" s="1"/>
  <c r="F881" i="12"/>
  <c r="H39" i="11" l="1"/>
  <c r="J52" i="1"/>
  <c r="H30" i="11"/>
  <c r="J41" i="1"/>
  <c r="H44" i="11"/>
  <c r="J57" i="1"/>
  <c r="H94" i="11"/>
  <c r="J46" i="1"/>
  <c r="H34" i="11"/>
  <c r="J36" i="1"/>
  <c r="H27" i="11"/>
  <c r="H51" i="11"/>
  <c r="J65" i="1"/>
  <c r="H54" i="11"/>
  <c r="J68" i="1"/>
  <c r="H56" i="11"/>
  <c r="J70" i="1"/>
  <c r="J79" i="1"/>
  <c r="H64" i="11"/>
  <c r="H41" i="11"/>
  <c r="J54" i="1"/>
  <c r="J80" i="1"/>
  <c r="G34" i="15"/>
  <c r="H22" i="11" s="1"/>
  <c r="H98" i="11"/>
  <c r="H100" i="11" s="1"/>
  <c r="G106" i="14"/>
  <c r="H20" i="11" s="1"/>
  <c r="H36" i="11"/>
  <c r="J48" i="1"/>
  <c r="H55" i="11"/>
  <c r="J69" i="1"/>
  <c r="J72" i="1"/>
  <c r="H58" i="11"/>
  <c r="H46" i="11"/>
  <c r="J60" i="1"/>
  <c r="H43" i="11"/>
  <c r="J56" i="1"/>
  <c r="H45" i="11"/>
  <c r="J58" i="1"/>
  <c r="J59" i="1"/>
  <c r="H77" i="11"/>
  <c r="H37" i="11"/>
  <c r="J50" i="1"/>
  <c r="J63" i="1"/>
  <c r="H49" i="11"/>
  <c r="H48" i="11"/>
  <c r="J62" i="1"/>
  <c r="H53" i="11"/>
  <c r="J67" i="1"/>
  <c r="H106" i="11"/>
  <c r="J77" i="1"/>
  <c r="H99" i="11"/>
  <c r="J81" i="1"/>
  <c r="H104" i="11"/>
  <c r="J37" i="1"/>
  <c r="G57" i="16"/>
  <c r="H21" i="11" s="1"/>
  <c r="G485" i="13"/>
  <c r="H19" i="11" s="1"/>
  <c r="H69" i="11"/>
  <c r="H83" i="11" s="1"/>
  <c r="H29" i="11"/>
  <c r="J39" i="1"/>
  <c r="H57" i="11"/>
  <c r="G1813" i="12"/>
  <c r="H18" i="11" s="1"/>
  <c r="J51" i="1"/>
  <c r="H38" i="11"/>
  <c r="J82" i="1" l="1"/>
  <c r="H65" i="11"/>
  <c r="H107" i="11"/>
  <c r="H23" i="11"/>
  <c r="J23" i="1" s="1"/>
  <c r="J24" i="1" s="1"/>
</calcChain>
</file>

<file path=xl/sharedStrings.xml><?xml version="1.0" encoding="utf-8"?>
<sst xmlns="http://schemas.openxmlformats.org/spreadsheetml/2006/main" count="5220" uniqueCount="2034">
  <si>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</si>
  <si>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</si>
  <si>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</si>
  <si>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</si>
  <si>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</si>
  <si>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</si>
  <si>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</si>
  <si>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</si>
  <si>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</si>
  <si>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</si>
  <si>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</si>
  <si>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</si>
  <si>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</si>
  <si>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</si>
  <si>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</si>
  <si>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</si>
  <si>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</si>
  <si>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</si>
  <si>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</si>
  <si>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</si>
  <si>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</si>
  <si>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</si>
  <si>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</si>
  <si>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</si>
  <si>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</si>
  <si>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</si>
  <si>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</si>
  <si>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</si>
  <si>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</si>
  <si>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</si>
  <si>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</si>
  <si>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</si>
  <si>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</si>
  <si>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</si>
  <si>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</si>
  <si>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</si>
  <si>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</si>
  <si>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</si>
  <si>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</si>
  <si>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</si>
  <si>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2015-12-08</t>
  </si>
  <si>
    <t>Dopracování PD zateplení objektu radnice Oderská 4 v Brně pro realizaci stavby</t>
  </si>
  <si>
    <t>Stavební objekt</t>
  </si>
  <si>
    <t>01</t>
  </si>
  <si>
    <t>Oderská 4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</si>
  <si>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</si>
  <si>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</si>
  <si>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</si>
  <si>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</si>
  <si>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</si>
  <si>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</si>
  <si>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</si>
  <si>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2</t>
  </si>
  <si>
    <t>Materiál</t>
  </si>
  <si>
    <t>Základy a zvláštní zakládání</t>
  </si>
  <si>
    <t>21</t>
  </si>
  <si>
    <t>Úprava podloží a základ.spáry</t>
  </si>
  <si>
    <t>3</t>
  </si>
  <si>
    <t>HZS</t>
  </si>
  <si>
    <t>Svislé a kompletní konstrukce</t>
  </si>
  <si>
    <t>5</t>
  </si>
  <si>
    <t>Komunikace</t>
  </si>
  <si>
    <t>6</t>
  </si>
  <si>
    <t>Úpravy povrchu, podlahy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</si>
  <si>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</si>
  <si>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</si>
  <si>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</si>
  <si>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</si>
  <si>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</si>
  <si>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</si>
  <si>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</si>
  <si>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</si>
  <si>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</si>
  <si>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</si>
  <si>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</si>
  <si>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</si>
  <si>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</si>
  <si>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</si>
  <si>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</si>
  <si>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</si>
  <si>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</si>
  <si>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</si>
  <si>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</si>
  <si>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</si>
  <si>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</si>
  <si>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</si>
  <si>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</si>
  <si>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</si>
  <si>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</si>
  <si>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</si>
  <si>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</si>
  <si>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</si>
  <si>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</si>
  <si>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</si>
  <si>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</si>
  <si>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</si>
  <si>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</si>
  <si>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</si>
  <si>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</si>
  <si>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</si>
  <si>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</si>
  <si>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</si>
  <si>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</si>
  <si>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</si>
  <si>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</si>
  <si>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</si>
  <si>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</si>
  <si>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</si>
  <si>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</si>
  <si>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</si>
  <si>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</si>
  <si>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</si>
  <si>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</si>
  <si>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</si>
  <si>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</si>
  <si>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</si>
  <si>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</si>
  <si>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</si>
  <si>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</si>
  <si>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</si>
  <si>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</si>
  <si>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</si>
  <si>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</si>
  <si>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</si>
  <si>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</si>
  <si>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</si>
  <si>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</si>
  <si>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</si>
  <si>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</si>
  <si>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Elektromontáže</t>
  </si>
  <si>
    <t>M21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</si>
  <si>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</si>
  <si>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</si>
  <si>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</si>
  <si>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</si>
  <si>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</si>
  <si>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</si>
  <si>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</si>
  <si>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</si>
  <si>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</si>
  <si>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</si>
  <si>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</si>
  <si>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</si>
  <si>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Zateplení vnějších stěn</t>
  </si>
  <si>
    <t>02</t>
  </si>
  <si>
    <t>Zateplení střechy</t>
  </si>
  <si>
    <t>03</t>
  </si>
  <si>
    <t>Zateplení stropů 1.PP</t>
  </si>
  <si>
    <t>04</t>
  </si>
  <si>
    <t>Bleskosvod</t>
  </si>
  <si>
    <t>05</t>
  </si>
  <si>
    <t>Ostatní a vedlejší náklady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</si>
  <si>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</si>
  <si>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</si>
  <si>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</si>
  <si>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</si>
  <si>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</si>
  <si>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</si>
  <si>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</si>
  <si>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</si>
  <si>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</si>
  <si>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 dlažeb, panelů</t>
  </si>
  <si>
    <t>s přemístěním hmot na skládku na vzdálenost do 3 m nebo s naložením na dopravní prostředek</t>
  </si>
  <si>
    <t>SPX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</si>
  <si>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</si>
  <si>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</si>
  <si>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</si>
  <si>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</si>
  <si>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</si>
  <si>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>RTS 16/ I</t>
  </si>
  <si>
    <t>POL</t>
  </si>
  <si>
    <t>sever : 7,85*2,12+6,3*3,32-1,42*1,27</t>
  </si>
  <si>
    <t>3,35*(2,44+1,05+1,65)+15,81*0,9+1,53*3,31-0,4*0,4+4,22*2,130</t>
  </si>
  <si>
    <t>západ : 2,15*15,12-1,1*4,98</t>
  </si>
  <si>
    <t>jih : 3,56*2,08+3,85*4,18</t>
  </si>
  <si>
    <t>východ : 3,36*13,94+1,9*2,43</t>
  </si>
  <si>
    <t>113 10-7 Odstranění podkladů nebo krytů</t>
  </si>
  <si>
    <t>113107112R00</t>
  </si>
  <si>
    <t>...v ploše jednotlivě do 200 m2, z kameniva těženého, o tloušťce vrstvy přes 100 do 200 mm</t>
  </si>
  <si>
    <t>RTS 09/ II</t>
  </si>
  <si>
    <t xml:space="preserve">podklad pod dlažbami : </t>
  </si>
  <si>
    <t>kačírek na terase 1.NP : 15,08*1,58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</si>
  <si>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</si>
  <si>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</si>
  <si>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</si>
  <si>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</si>
  <si>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</si>
  <si>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sever : 7,85+1,2+6,3+4,43+15,81+1,53</t>
  </si>
  <si>
    <t>západ : 17,29</t>
  </si>
  <si>
    <t>jih : 15,08+2,55+4,18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</si>
  <si>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</si>
  <si>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</si>
  <si>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</si>
  <si>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</si>
  <si>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m3</t>
  </si>
  <si>
    <t>800-1</t>
  </si>
  <si>
    <t xml:space="preserve">hluboké výkopy kolem podsklepení : </t>
  </si>
  <si>
    <t>západ : 2*8,78*3,63</t>
  </si>
  <si>
    <t>sever : 10,64*2*3,63</t>
  </si>
  <si>
    <t>9,02*2*3,63</t>
  </si>
  <si>
    <t>2*2,44*3,63</t>
  </si>
  <si>
    <t xml:space="preserve">výkopy pro zateplení pod terénem : </t>
  </si>
  <si>
    <t>sever : (19,21-2+2,41+3,85)*0,8*0,9</t>
  </si>
  <si>
    <t>západ : 6,29*0,8*0,9</t>
  </si>
  <si>
    <t>jih : (15,08+1,58*3+4,12)*0,8*0,9</t>
  </si>
  <si>
    <t>východ : 12,19*0,8*0,9</t>
  </si>
  <si>
    <t>151 10 Zřízení pažení a rozepření stěn rýh</t>
  </si>
  <si>
    <t>pro podzemní vedení pro všechny šířky rýhy,</t>
  </si>
  <si>
    <t>151101102R00</t>
  </si>
  <si>
    <t>...příložné  pro jakoukoliv mezerovitost, hloubky do 4 m</t>
  </si>
  <si>
    <t>západ : (1+2,2+8,78+2,2)*3,63</t>
  </si>
  <si>
    <t>sever : (10,84+1,27*2+9,02+2,2+2,44+2)*3,63</t>
  </si>
  <si>
    <t>151 11 Odstranění pažení a rozepření rýh</t>
  </si>
  <si>
    <t>pro podzemní vedení s uložením materiálu na vzdálenost do 3 m od kraje výkopu,</t>
  </si>
  <si>
    <t>151101112R00</t>
  </si>
  <si>
    <t>...příložné , hloubky do 4 m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</si>
  <si>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</si>
  <si>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</si>
  <si>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</si>
  <si>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</si>
  <si>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sever : (19,21-2+2,41+3,85)*0,16*0,9</t>
  </si>
  <si>
    <t>západ : 6,29*0,16*0,9</t>
  </si>
  <si>
    <t>jih : (15,08+1,58*3+4,12)*0,16*0,9</t>
  </si>
  <si>
    <t>východ : 12,19*0,16*0,9</t>
  </si>
  <si>
    <t>162 10-9 příplatek k ceně za každých dalších i započatých 1 000 m přes 10 000 m</t>
  </si>
  <si>
    <t>162701109R00</t>
  </si>
  <si>
    <t>...z horniny 1 až 4</t>
  </si>
  <si>
    <t>Začátek provozního součtu</t>
  </si>
  <si>
    <t xml:space="preserve">  hluboké výkopy kolem podsklepení : </t>
  </si>
  <si>
    <t xml:space="preserve">  západ : 2*8,78*3,63</t>
  </si>
  <si>
    <t xml:space="preserve">  sever : 10,64*2*3,63</t>
  </si>
  <si>
    <t xml:space="preserve">  9,02*2*3,63</t>
  </si>
  <si>
    <t xml:space="preserve">  2*2,44*3,63</t>
  </si>
  <si>
    <t xml:space="preserve">  výkopy pro zateplení pod terénem : </t>
  </si>
  <si>
    <t xml:space="preserve">  sever : (19,21-2+2,41+3,85)*0,16*0,9</t>
  </si>
  <si>
    <t xml:space="preserve">  západ : 6,29*0,16*0,9</t>
  </si>
  <si>
    <t xml:space="preserve">  jih : (15,08+1,58*3+4,12)*0,16*0,9</t>
  </si>
  <si>
    <t xml:space="preserve">  východ : 12,19*0,16*0,9</t>
  </si>
  <si>
    <t xml:space="preserve">  Mezisoučet</t>
  </si>
  <si>
    <t>Konec provozního součtu</t>
  </si>
  <si>
    <t>233,67696*5</t>
  </si>
  <si>
    <t>162 20 Vodorovné přemístění výkopku nošením</t>
  </si>
  <si>
    <t>bez naložení, avšak s vyprázdněním nádoby na hromadu nebo do dopravního prostředku,</t>
  </si>
  <si>
    <t>162201203R00</t>
  </si>
  <si>
    <t>...z horniny 1 až 4, kolečkem, na vzdálenost do 10 m</t>
  </si>
  <si>
    <t>162 20-9 příplatek k ceně za každých dalších 10 m</t>
  </si>
  <si>
    <t>162201210R00</t>
  </si>
  <si>
    <t>...z horniny 1 až 4, kolečkem</t>
  </si>
  <si>
    <t>233,67696*4</t>
  </si>
  <si>
    <t>167 10 Nakládání, skládání, překládání neulehlého výkopku</t>
  </si>
  <si>
    <t>167 10-2 nakládání, skládání, překládání neulehléno výkopku nebo zeminy - ručně</t>
  </si>
  <si>
    <t>167101201R00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</si>
  <si>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</si>
  <si>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</si>
  <si>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</si>
  <si>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</si>
  <si>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>174 10-11 Zásyp sypaninou se zhutněním</t>
  </si>
  <si>
    <t>z jakékoliv horniny s uložením výkopku po vrstvách,</t>
  </si>
  <si>
    <t>174101102R00</t>
  </si>
  <si>
    <t>...v uzavřených prostorách s urovnáním povrchu zásypu s ručním zhutněním</t>
  </si>
  <si>
    <t xml:space="preserve">zásyp rýh pro zateplení pod terénem : </t>
  </si>
  <si>
    <t>sever : (19,21-2+2,41+3,85)*(0,8-0,16)*0,9</t>
  </si>
  <si>
    <t>západ : 6,29*(0,8-0,16)*0,9</t>
  </si>
  <si>
    <t>jih : (15,08+1,58*3+4,12)*(0,8-0,16)*0,9</t>
  </si>
  <si>
    <t>východ : 12,19*(0,8-0,16)*0,9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</si>
  <si>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</si>
  <si>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</si>
  <si>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</si>
  <si>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</si>
  <si>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</si>
  <si>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>sever : 14,15*3,1+17,3*4,43</t>
  </si>
  <si>
    <t>jih : (15,08+0,25*2)*2,5</t>
  </si>
  <si>
    <t>15,55*3,58</t>
  </si>
  <si>
    <t>západ : 23*2</t>
  </si>
  <si>
    <t>rekultivace po ZS : 17,84*4+20*5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</si>
  <si>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</si>
  <si>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</si>
  <si>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181301103R00</t>
  </si>
  <si>
    <t>...v souvislé ploše do 500 m2, tloušťka vrstvy přes 150 do 200 mm</t>
  </si>
  <si>
    <t>199 Poplatky za skládku</t>
  </si>
  <si>
    <t>199000005R00</t>
  </si>
  <si>
    <t>...zeminy 1- 4</t>
  </si>
  <si>
    <t>t</t>
  </si>
  <si>
    <t>233,67696*2</t>
  </si>
  <si>
    <t>00572400R</t>
  </si>
  <si>
    <t>směs travní parková, pro běžnou zátěž</t>
  </si>
  <si>
    <t>kg</t>
  </si>
  <si>
    <t>SPCM</t>
  </si>
  <si>
    <t xml:space="preserve">  sever : 14,15*3,1+17,3*4,43</t>
  </si>
  <si>
    <t xml:space="preserve">  jih : (15,08+0,25*2)*2,5</t>
  </si>
  <si>
    <t xml:space="preserve">  15,55*3,58</t>
  </si>
  <si>
    <t xml:space="preserve">  západ : 23*2</t>
  </si>
  <si>
    <t xml:space="preserve">  rekultivace po ZS : 17,84*4+20*5</t>
  </si>
  <si>
    <t>432,4830*0,1</t>
  </si>
  <si>
    <t>10364200R</t>
  </si>
  <si>
    <t>ornice pro pozemkové úpravy</t>
  </si>
  <si>
    <t>261,123*0,2*1,1</t>
  </si>
  <si>
    <t>rekultivace po ZS : (17,84*4+20*5)*0,1</t>
  </si>
  <si>
    <t>583418004R</t>
  </si>
  <si>
    <t>kamenivo přírodní drcené frakce 16,0 až 32,0 mm; třída B</t>
  </si>
  <si>
    <t xml:space="preserve">zásypy hlubokých výkopů kolem podsklepení : </t>
  </si>
  <si>
    <t>224,18880*2</t>
  </si>
  <si>
    <t>281 60 Injektování zdiva proti vzlínající vlhkosti</t>
  </si>
  <si>
    <t>281606212R00</t>
  </si>
  <si>
    <t>...nízkotlakovou injektáží, cihelného zdiva, tloušťky do 600 mm</t>
  </si>
  <si>
    <t>801-4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</si>
  <si>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</si>
  <si>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1.PP - podél obv. stěn s opravou hydroizolace : 1,0+6,8+7,2+0,4+7,6+3</t>
  </si>
  <si>
    <t>212 75-3 Plastové drenážní trubky</t>
  </si>
  <si>
    <t>212753214R00</t>
  </si>
  <si>
    <t>...montáž tuhé plastové drenážní trubky do rýhy, DN 100, bez lože</t>
  </si>
  <si>
    <t>827-1</t>
  </si>
  <si>
    <t xml:space="preserve">drenáž : </t>
  </si>
  <si>
    <t>větev D1 : 12,79</t>
  </si>
  <si>
    <t>větev D2 : 15,47</t>
  </si>
  <si>
    <t>213 15 Montáž vsakovacích nádrží</t>
  </si>
  <si>
    <t>213151121R00</t>
  </si>
  <si>
    <t>...položení geotextílie</t>
  </si>
  <si>
    <t>separace zásypu od okolí - hluboké zásypy : (10,78*2+10,64*2+9,02*2+2,44*2+0,63*2)*(2+3,14)*2</t>
  </si>
  <si>
    <t>631 31 Mazanina z betonu prostého</t>
  </si>
  <si>
    <t>(z kameniva) hlazená dřevěným hladítkem</t>
  </si>
  <si>
    <t>631 31-5 tl. přes 120 do 240 mm</t>
  </si>
  <si>
    <t>631315621R00</t>
  </si>
  <si>
    <t>...z betonu C 20/25</t>
  </si>
  <si>
    <t>801-1</t>
  </si>
  <si>
    <t>Včetně vytvoření dilatačních spár, bez zaplnění.</t>
  </si>
  <si>
    <t>větev D1 : 12,79*0,6*0,2</t>
  </si>
  <si>
    <t>větev D2 : 15,47*0,6*0,2</t>
  </si>
  <si>
    <t>631 31-911 Příplatek zy vytvoření odtokového žlábku</t>
  </si>
  <si>
    <t>u mazanin v prádelnách, ve dně kanálu pro rozvod apod.</t>
  </si>
  <si>
    <t>631319111R00</t>
  </si>
  <si>
    <t>...Příplatek za odtokový žlábek u mazanin 200 x100 mm</t>
  </si>
  <si>
    <t>631 31-918 Příplatek za sklon</t>
  </si>
  <si>
    <t>přes 15° do 35° od vodorovné roviny</t>
  </si>
  <si>
    <t>631319185R00</t>
  </si>
  <si>
    <t>...Příplatek za sklon mazaniny 15°-35°  tl.12 - 24 cm</t>
  </si>
  <si>
    <t>28611223.AR</t>
  </si>
  <si>
    <t>trubka plastová drenážní PVC; ohebná; perforovaná po celém obvodu; DN 100,0 mm</t>
  </si>
  <si>
    <t>větev D1 : 12,79*1,1</t>
  </si>
  <si>
    <t>větev D2 : 15,47*1,1</t>
  </si>
  <si>
    <t>69366204R</t>
  </si>
  <si>
    <t>geotextilie PES; funkce separační, ochranná, filtrační; plošná hmotnost 500 g/m2; tl. při 2 kPa 3,50 mm; tl. při 200 kPa 1,50 mm</t>
  </si>
  <si>
    <t>separace zásypu od okolí - hluboké zásypy : ((10,78*2+10,64*2+9,02*2+2,44*2+0,63*2)*(2+3,14)*2)*1,25</t>
  </si>
  <si>
    <t>310 23-5 Zazdívka otvorů o ploše do 0,0225 m2 ve zdivu nadzákladovém cihlami pálenými</t>
  </si>
  <si>
    <t>z pomocného pracovního lešení o výšce podlahy do 1900 mm a pro zatížení do 1,5 kPa,</t>
  </si>
  <si>
    <t>310235251RT2</t>
  </si>
  <si>
    <t>...o tloušťce zdi přes 300 do 450 mm</t>
  </si>
  <si>
    <t>kus</t>
  </si>
  <si>
    <t>otvor po odstraňované vod. trubce západ : 1</t>
  </si>
  <si>
    <t>311 27-11 Zdivo nosné z tvárnic porobetonových</t>
  </si>
  <si>
    <t>311 27-117 hladkých</t>
  </si>
  <si>
    <t>311271176RT4</t>
  </si>
  <si>
    <t>...tloušťky 250 mm, charakteristická pevnost v tlaku fk = 2,60 MPa, součinitel prostupu tepla U=0,5 W/m2.K</t>
  </si>
  <si>
    <t>Vyzdívka v okně WC 2.NP : 0,3*1,0</t>
  </si>
  <si>
    <t>328 15 Montáž sklepních světlíků z plastu</t>
  </si>
  <si>
    <t>osazení hmoždinek, nanesení těsnicího tmelu, vložení roštu, osazení světlíku a přišroubování, montáž zápachové uzávěrky,</t>
  </si>
  <si>
    <t>328151111R00</t>
  </si>
  <si>
    <t>...světlík a rošt</t>
  </si>
  <si>
    <t>délka 1250 mm : 8</t>
  </si>
  <si>
    <t>délka 1000 mm : 2</t>
  </si>
  <si>
    <t>328151115R00</t>
  </si>
  <si>
    <t>...nastavovací prvek</t>
  </si>
  <si>
    <t>342 27 Příčky z cihel a tvárnic nepálených</t>
  </si>
  <si>
    <t>včetně pomocného lešení</t>
  </si>
  <si>
    <t>342 27-1 příčky z příčkovek pórobetonových</t>
  </si>
  <si>
    <t>342255022R00</t>
  </si>
  <si>
    <t>...tloušťky 75 mm</t>
  </si>
  <si>
    <t>příčka 1.NP WC : 1,475*2,1-0,6*2</t>
  </si>
  <si>
    <t>342255024R00</t>
  </si>
  <si>
    <t>...tloušťky 100 mm</t>
  </si>
  <si>
    <t>dozdívka 2.NP mezi pisoáry a WC : 0,3*1</t>
  </si>
  <si>
    <t>342 94 Kotvení příček ke konstrukcím</t>
  </si>
  <si>
    <t>342948111R00</t>
  </si>
  <si>
    <t>...kotvami na hmoždinky</t>
  </si>
  <si>
    <t>Včetně dodávky kotev i spojovacího materiálu.</t>
  </si>
  <si>
    <t>Vyzdívka v okně WC 2.NP : 1</t>
  </si>
  <si>
    <t>dozdívka 2.NP mezi pisoáry a WC : 1</t>
  </si>
  <si>
    <t>příčka 1.NP WC : 2,1*2</t>
  </si>
  <si>
    <t>954 Obklady konstrukcí sádrokartonovými deskami</t>
  </si>
  <si>
    <t>954 2 obklady dřevěných konstrukcí</t>
  </si>
  <si>
    <t>954 23 obklad sloupů a trámů do 500 x500 mm</t>
  </si>
  <si>
    <t>342267111RT1</t>
  </si>
  <si>
    <t>...1x opláštění, dvoustranné, deska standard tloušťky 12,5 mm</t>
  </si>
  <si>
    <t>obklad odvětrání WC 2.NP : 0,8</t>
  </si>
  <si>
    <t>611000122R</t>
  </si>
  <si>
    <t>světlík sklepní PP-GF; š = 1 000,0 mm; v = 1 000,0 mm; hl = 400 mm; rošt mřížkový 30/30 mm; pochozí</t>
  </si>
  <si>
    <t>611000142R</t>
  </si>
  <si>
    <t>světlík sklepní GFK; š = 1 250,0 mm; v = 1 000,0 mm; hl = 400 mm; rošt mřížkový 30/30 mm; pochozí</t>
  </si>
  <si>
    <t>611000302R</t>
  </si>
  <si>
    <t>nástavec pro světlík š = 1 000,0 mm; v = 320,0 mm; hl = 400 mm</t>
  </si>
  <si>
    <t>611000303R</t>
  </si>
  <si>
    <t>nástavec pro světlík š = 1 250,0 mm; v = 320,0 mm; hl = 400 mm</t>
  </si>
  <si>
    <t>564 2.-11 Podklad nebo podsyp ze štěrkopísku</t>
  </si>
  <si>
    <t>s rozprostřením, vlhčením a zhutněním</t>
  </si>
  <si>
    <t>564261111R00</t>
  </si>
  <si>
    <t>...tloušťka po zhutnění 200 mm</t>
  </si>
  <si>
    <t>sever : 14,2*3,32-1,42*1,27-2,5*0,4</t>
  </si>
  <si>
    <t>7,01*2,53+3,18*2,44+0,7*0,4</t>
  </si>
  <si>
    <t>15,98*0,9+1,36*3,31-0,4*0,4+4,22*1,96</t>
  </si>
  <si>
    <t>západ : 2,15*15,12-0,4*4,5</t>
  </si>
  <si>
    <t>jih : 15,08*1,41+3,22*4,12+0,17*2,55</t>
  </si>
  <si>
    <t>východ : 3,19*13,94+1,73*2,6+4,02*4,18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</si>
  <si>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</si>
  <si>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</si>
  <si>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</si>
  <si>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</si>
  <si>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59245020R</t>
  </si>
  <si>
    <t>dlažba betonová zámková, dvouvrstvá; kost; šedá; l = 200 mm; š = 165 mm; tl. 60,0 mm</t>
  </si>
  <si>
    <t xml:space="preserve">  sever : 14,2*3,32-1,42*1,27-2,5*0,4</t>
  </si>
  <si>
    <t xml:space="preserve">  7,01*2,53+3,18*2,44+0,7*0,4</t>
  </si>
  <si>
    <t xml:space="preserve">  15,98*0,9+1,36*3,31-0,4*0,4+4,22*1,96</t>
  </si>
  <si>
    <t xml:space="preserve">  západ : 2,15*15,12-0,4*4,5</t>
  </si>
  <si>
    <t xml:space="preserve">  jih : 15,08*1,41+3,22*4,12+0,17*2,55</t>
  </si>
  <si>
    <t xml:space="preserve">  východ : 3,19*13,94+1,73*2,6+4,02*4,18</t>
  </si>
  <si>
    <t>228,55080*1,1</t>
  </si>
  <si>
    <t>602 01 Omítky stěn z hotových směsí</t>
  </si>
  <si>
    <t>po jednotlivých vrstvách</t>
  </si>
  <si>
    <t>602011188RT6</t>
  </si>
  <si>
    <t>...omítka vrchní tenkovrstvá, silikonová, zatřená, tloušťka vrstvy 1,5 mm, probarvená</t>
  </si>
  <si>
    <t>jih-čela stěn a podlaha kolem teras : 14,78*0,43</t>
  </si>
  <si>
    <t>3,22*0,43</t>
  </si>
  <si>
    <t>0,6*5,95</t>
  </si>
  <si>
    <t>0,62*5,95</t>
  </si>
  <si>
    <t>jih - pruh š. 300 mm na stáv. zateplení : 0,3*7,02*2</t>
  </si>
  <si>
    <t>602011189R00</t>
  </si>
  <si>
    <t xml:space="preserve">...vrstva mozaiková, akrylátová,  , tloušťka vrstvy 2 mm,  </t>
  </si>
  <si>
    <t>jih-čela stěn v soklové části : 0,6*0,55+0,62*0,45</t>
  </si>
  <si>
    <t>jih - pruh š. 300 mm na stáv. zateplení : 0,3*0,4</t>
  </si>
  <si>
    <t>0,3*0,55</t>
  </si>
  <si>
    <t>602 01-1 Doplňkové práce pro omítky stěn z hotových směsí</t>
  </si>
  <si>
    <t>602011191R00</t>
  </si>
  <si>
    <t>...podkladní nátěr pod tenkovrstvé omítky</t>
  </si>
  <si>
    <t xml:space="preserve">tenkovrstvé omítky bez tepelné izolace : </t>
  </si>
  <si>
    <t>602011195R00</t>
  </si>
  <si>
    <t xml:space="preserve">mozaika bez tepelné izolace : </t>
  </si>
  <si>
    <t>611 42-5 Omítka rýh ve stropech maltou vápennou</t>
  </si>
  <si>
    <t>611425631RT2</t>
  </si>
  <si>
    <t xml:space="preserve">...o šířce rýhy přes 150 do 300 mm, omítkou štukovou,  </t>
  </si>
  <si>
    <t xml:space="preserve">poškození omítek stropů u měněných oken : </t>
  </si>
  <si>
    <t xml:space="preserve">  O/1 : 1,75</t>
  </si>
  <si>
    <t xml:space="preserve">  O/6 : 3,34</t>
  </si>
  <si>
    <t xml:space="preserve">  O/7 : 3,34</t>
  </si>
  <si>
    <t xml:space="preserve">  O/8 : 3,56</t>
  </si>
  <si>
    <t xml:space="preserve">  O/9 : 3,56</t>
  </si>
  <si>
    <t>oprava pruhu šířky 300 mm : 15,55*0,3</t>
  </si>
  <si>
    <t>612 40-1 Omítky malých ploch vnitřních stěn</t>
  </si>
  <si>
    <t>jakoukoliv maltou, z pomocného pracovního lešení o výšce podlahy do 1900 mm a pro zatížení do 1,5 kPa,</t>
  </si>
  <si>
    <t>612401191RT2</t>
  </si>
  <si>
    <t>...do 0,09 m2</t>
  </si>
  <si>
    <t>prostup pro odvětrání WC 2.NP : 1</t>
  </si>
  <si>
    <t>612 40-3 Hrubá výplň rýh ve stěnách, jakoukoliv maltou</t>
  </si>
  <si>
    <t>jakékoliv šířky rýhy,</t>
  </si>
  <si>
    <t>612 40-32 maltou ze suchých směsí</t>
  </si>
  <si>
    <t>612403382R00</t>
  </si>
  <si>
    <t>...50 x 50 mm</t>
  </si>
  <si>
    <t xml:space="preserve">vyříznutí drážek v podlahách i v obkladech stěn pro zapuštění rámů nových sestav : </t>
  </si>
  <si>
    <t>O/9 : (3,56+2,95*2)</t>
  </si>
  <si>
    <t>612 40-9 Začištění omítek kolem oken, dveří a obkladů apod.</t>
  </si>
  <si>
    <t>612409991RT2</t>
  </si>
  <si>
    <t>...s použitím suché maltové směsi</t>
  </si>
  <si>
    <t xml:space="preserve">po obvodu celého okna : </t>
  </si>
  <si>
    <t>O/1 : (1,44+0,87)*2*1</t>
  </si>
  <si>
    <t>O/2 : (0,9+0,6)*2*2</t>
  </si>
  <si>
    <t>O/3 : (0,6+0,6)*2*7</t>
  </si>
  <si>
    <t>O/4 : (0,6+0,6)*2</t>
  </si>
  <si>
    <t>O/5 : (1,45+0,87)*2</t>
  </si>
  <si>
    <t>O/6 : (3,34+2,06)*2</t>
  </si>
  <si>
    <t>O/7 : (3,34+0,87)*2</t>
  </si>
  <si>
    <t>O/8 : (3,56+2,95)*2</t>
  </si>
  <si>
    <t>O/9 : (3,56+2,95)*2</t>
  </si>
  <si>
    <t>612 42 Omítky vnitřní stěn vápenné nebo vápenocementové v podlaží i ve schodišti</t>
  </si>
  <si>
    <t>612421637R00</t>
  </si>
  <si>
    <t>...štukové</t>
  </si>
  <si>
    <t>parapet, ostění i nadpraží oken v 1.PP : (0,6+0,6)*2*0,4*8</t>
  </si>
  <si>
    <t>(0,9+0,6)*2*0,4*2</t>
  </si>
  <si>
    <t>612 47-141 Tenkovrstvá úprava stěn aktivovaným štukem</t>
  </si>
  <si>
    <t>na rovném povrchu vnitřních stěn, pilířů, svislých panelových konstrukcí, s nejnutnějším obroušením podkladu (pemzou apod.) a oprášením,</t>
  </si>
  <si>
    <t>612471411R00</t>
  </si>
  <si>
    <t>...Úprava vnitřních stěn aktivovaným štukem</t>
  </si>
  <si>
    <t xml:space="preserve">vnitřní omítky vyzdívek s přetažením 200 mm na okolní kce : </t>
  </si>
  <si>
    <t>Vyzdívka v okně WC 2.NP : 0,5*1,2+0,25*1</t>
  </si>
  <si>
    <t>příčka 1.NP WC tl. 75 : (1,475*(2,1-1,8)-0,6*0,2)*2+1,475*0,075</t>
  </si>
  <si>
    <t>dozdívka 2.NP mezi pisoáry a WC tl. 100 : 0,5*1,2*2+0,1*1</t>
  </si>
  <si>
    <t>612481211RX</t>
  </si>
  <si>
    <t>Montáž výztužné sítě (perlinky) do stěrky-stěny, včetně výztužné sítě a stěrkového tmelu</t>
  </si>
  <si>
    <t>Vlastní</t>
  </si>
  <si>
    <t>POL_NEZ</t>
  </si>
  <si>
    <t>1_</t>
  </si>
  <si>
    <t>příčka 1.NP WC tl. 75 : (1,475*2,1-0,6*2)*2+1,475*0,075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</si>
  <si>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</si>
  <si>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</si>
  <si>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</si>
  <si>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</si>
  <si>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 xml:space="preserve">půdorys 1.NP : </t>
  </si>
  <si>
    <t>sever : 1,69*2,02*5</t>
  </si>
  <si>
    <t>1,66*0,83*2</t>
  </si>
  <si>
    <t>2,22*2,89</t>
  </si>
  <si>
    <t>3,13*0,83</t>
  </si>
  <si>
    <t>2,3*2,02*3</t>
  </si>
  <si>
    <t>0,8*0,83*2</t>
  </si>
  <si>
    <t>západ : 1,1*2,02*2</t>
  </si>
  <si>
    <t>jih : 0,8*2,04*4</t>
  </si>
  <si>
    <t>2,3*2,04*3</t>
  </si>
  <si>
    <t>3,22*2,89</t>
  </si>
  <si>
    <t xml:space="preserve">půdorys 2.NP : </t>
  </si>
  <si>
    <t>1,36*0,83</t>
  </si>
  <si>
    <t>2,22*2,02</t>
  </si>
  <si>
    <t>3,13*2,02</t>
  </si>
  <si>
    <t>2,3*2,02*2</t>
  </si>
  <si>
    <t>2,6*0,83+0,8*2</t>
  </si>
  <si>
    <t>jih : 0,9*2,08*4+1,18*2,08*2</t>
  </si>
  <si>
    <t>1,2*2,08*4+0,97*2,71*2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</si>
  <si>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</si>
  <si>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</si>
  <si>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</si>
  <si>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622325524RU1</t>
  </si>
  <si>
    <t>...extrudovaným polystyrénem, tloušťky 140 mm, kontaktní nátěr a mozaiková omítka</t>
  </si>
  <si>
    <t>sokl bočních stěn terasy 1.NP jih : 1,41*0,5*2</t>
  </si>
  <si>
    <t>622325525RU1</t>
  </si>
  <si>
    <t>...extrudovaným polystyrénem, tloušťky 160 mm, kontaktní nátěr a mozaiková omítka</t>
  </si>
  <si>
    <t xml:space="preserve">sokl po obvodu objektu : </t>
  </si>
  <si>
    <t>sever : (16+2,44+19,21+2,41+3,85)*0,5</t>
  </si>
  <si>
    <t>vodorovná plocha soklu : 8,97*0,58</t>
  </si>
  <si>
    <t>západ : 14,66*0,55</t>
  </si>
  <si>
    <t>jih : 14,78*0,5+(1,57+3,62)*0,5</t>
  </si>
  <si>
    <t>východ : 11,86*0,5</t>
  </si>
  <si>
    <t>622 31-3 Zateplení fasády</t>
  </si>
  <si>
    <t>K ochraně hran na rozích budovy je zahrnuto 0,14 m rohových lišt na m2.</t>
  </si>
  <si>
    <t>622325130RT3</t>
  </si>
  <si>
    <t>... , expandovaným polystyrénem, tloušťky 60 mm, kontaktní nátěr a silikonová omítka, 2,8 kg/m2</t>
  </si>
  <si>
    <t>Nanesení lepicího tmelu na izolační desky, nalepení desek, zajištění talířovými hmoždinkami, natažení stěrky, vtlačení výztužné tkaniny, přehlazení stěrky, kontaktní nátěr (vyžaduje -li to typ omítkoviny), povrchová úprava omítkou. Osazení rohových lišt na rozích budovy.</t>
  </si>
  <si>
    <t xml:space="preserve">podledy teras : </t>
  </si>
  <si>
    <t>1.NP : 14,78*1,41</t>
  </si>
  <si>
    <t>2.NP : 14,78*1,43</t>
  </si>
  <si>
    <t>622325134RT3</t>
  </si>
  <si>
    <t>... , expandovaným polystyrénem, tloušťky 140 mm, kontaktní nátěr a silikonová omítka, 2,8 kg/m2</t>
  </si>
  <si>
    <t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t>
  </si>
  <si>
    <t>boční stěny terasy 1.NP jih : 1,41*2,65*2</t>
  </si>
  <si>
    <t>622325135RT3</t>
  </si>
  <si>
    <t>... , expandovaným polystyrénem, tloušťky 160 mm, kontaktní nátěr a silikonová omítka, 2,8 kg/m2</t>
  </si>
  <si>
    <t>sever : (16+2,44+19,21+2,41+3,85)*7,02</t>
  </si>
  <si>
    <t xml:space="preserve">  půdorys 1.NP : 1,69*2,02*5</t>
  </si>
  <si>
    <t xml:space="preserve">  1,66*0,83*2</t>
  </si>
  <si>
    <t xml:space="preserve">  2,22*2,89</t>
  </si>
  <si>
    <t xml:space="preserve">  3,13*0,83</t>
  </si>
  <si>
    <t xml:space="preserve">  2,3*2,02*3</t>
  </si>
  <si>
    <t xml:space="preserve">  0,8*0,83*2</t>
  </si>
  <si>
    <t xml:space="preserve">  půdorys 2.NP : 1,69*2,02*5</t>
  </si>
  <si>
    <t xml:space="preserve">  1,36*0,83</t>
  </si>
  <si>
    <t xml:space="preserve">  2,22*2,02</t>
  </si>
  <si>
    <t xml:space="preserve">  3,13*2,02</t>
  </si>
  <si>
    <t xml:space="preserve">  2,3*2,02*2</t>
  </si>
  <si>
    <t xml:space="preserve">  2,6*0,83+0,8*2</t>
  </si>
  <si>
    <t>odpočet oken sever : -87,48710</t>
  </si>
  <si>
    <t/>
  </si>
  <si>
    <t>jih : (14,78+1,57*2)*2,65+1,57*2*2,95</t>
  </si>
  <si>
    <t>(0,6+14,78+0,62)*1,12</t>
  </si>
  <si>
    <t>3,62*7,02</t>
  </si>
  <si>
    <t xml:space="preserve">  půdorys 1.NP : 0,8*2,04*4</t>
  </si>
  <si>
    <t xml:space="preserve">  2,3*2,04*3</t>
  </si>
  <si>
    <t>odpočet oken jih : -20,60400</t>
  </si>
  <si>
    <t>východ : 11,86*7,02</t>
  </si>
  <si>
    <t>západ : 14,66*7,02</t>
  </si>
  <si>
    <t>odpočet oken : -1,1*2,02*2</t>
  </si>
  <si>
    <t xml:space="preserve">odpočet zateplení minerální vlnou : </t>
  </si>
  <si>
    <t>sever : -2,22*(1,28+1,14)</t>
  </si>
  <si>
    <t>-0,8*1,14</t>
  </si>
  <si>
    <t>jih : -3,22*1,14</t>
  </si>
  <si>
    <t>622325830RT3</t>
  </si>
  <si>
    <t>... , minerálními deskami s podélným vláknem, tloušťky 60 mm, kontaktní nátěr a silikonová omítka, 2,8 kg/m2</t>
  </si>
  <si>
    <t>podhledy nad vstupem jih : 3,22*1,57*2</t>
  </si>
  <si>
    <t>622325835RT3</t>
  </si>
  <si>
    <t>... , minerálními deskami s podélným vláknem, tloušťky 160 mm, kontaktní nátěr a silikonová omítka, 2,8 kg/m2</t>
  </si>
  <si>
    <t>sever : 2,22*(1,28+1,14)</t>
  </si>
  <si>
    <t>0,8*1,14</t>
  </si>
  <si>
    <t>jih : 3,22*1,14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</si>
  <si>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</si>
  <si>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</si>
  <si>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</si>
  <si>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622325152RT3</t>
  </si>
  <si>
    <t>...expandovaným polystyrénem, tloušťky 20 mm, kontaktní nátěr a silikonová omítka</t>
  </si>
  <si>
    <t>Nanesení lepicího tmelu na izolační desky, nalepení desek, přebroušení desek, osazení napojovacích lišt, natažení stěrky, osazení rohových lišt, výztužné tkaniny (1,15 m2/m2), přehlazení stěrky.</t>
  </si>
  <si>
    <t>doplnění rohů stávajícího zateplení : 0,5*7,2*2</t>
  </si>
  <si>
    <t>622325153RT3</t>
  </si>
  <si>
    <t>...expandovaným polystyrénem, tloušťky 30 mm, kontaktní nátěr a silikonová omítka</t>
  </si>
  <si>
    <t>Nanesení lepicího tmelu na izolační desky, nalepení desek, přebroušení desek, osazení napojovacích lišt, natažení stěrky, osazení rohových lišt, výztužné tkaniny (1,15 m2/m2), přehlazení stěrky, kontaktní nátěr a povrchová úprava omítkou.</t>
  </si>
  <si>
    <t xml:space="preserve">2x ostění a nadpraží oken : </t>
  </si>
  <si>
    <t>sever : (1,69+2,02*2)*5*0,27</t>
  </si>
  <si>
    <t>(1,66+0,88*2)*2*0,27</t>
  </si>
  <si>
    <t>(2,22+2,89*2)*0,27</t>
  </si>
  <si>
    <t>(3,13+0,83*2)*0,27</t>
  </si>
  <si>
    <t>(2,3+2,02*2)*3*0,27</t>
  </si>
  <si>
    <t>(0,8+0,83*2)*2*0,27</t>
  </si>
  <si>
    <t>západ : (1,1+2,02*2)*2*0,27</t>
  </si>
  <si>
    <t>jih : (0,8+2,04*2)*4*0,36</t>
  </si>
  <si>
    <t>(2,3+2,04*2)*3*0,36</t>
  </si>
  <si>
    <t>(1,36+0,83*2)*0,27</t>
  </si>
  <si>
    <t>(2,22+2,02*2)*0,28</t>
  </si>
  <si>
    <t>(3,13+2,02*2)*0,27</t>
  </si>
  <si>
    <t>(2,3+2,02*2)*2*0,27</t>
  </si>
  <si>
    <t>(2,6+0,83*2)*0,36+(0,8+2*2)*0,36</t>
  </si>
  <si>
    <t xml:space="preserve">odpočet ostění a nadpraží minerální vlna : </t>
  </si>
  <si>
    <t xml:space="preserve">nadpraží oken : </t>
  </si>
  <si>
    <t>půdorys 1.NP: sever : -2,22*0,27</t>
  </si>
  <si>
    <t>půdorys 2.NP: sever : -2,22*0,28</t>
  </si>
  <si>
    <t>622325853RT3</t>
  </si>
  <si>
    <t>...minerálními deskami s podélným vláknem, tloušťky 30 mm, kontaktní nátěr a silikonová omítka</t>
  </si>
  <si>
    <t>RTS 15/ II</t>
  </si>
  <si>
    <t>půdorys 1.NP: sever : 2,22*0,27</t>
  </si>
  <si>
    <t>půdorys 2.NP: sever : 2,22*0,28</t>
  </si>
  <si>
    <t>622 31-9 Příplatky, slevy</t>
  </si>
  <si>
    <t>622391001R00</t>
  </si>
  <si>
    <t>...za montáž KZS podhledu, bez dodávky materiálu</t>
  </si>
  <si>
    <t>Bez dodávky materiálu.</t>
  </si>
  <si>
    <t xml:space="preserve">podledy teras EPS : </t>
  </si>
  <si>
    <t>podhledy nad vstupem MW : 3,22*1,57*2</t>
  </si>
  <si>
    <t>622391112R00</t>
  </si>
  <si>
    <t>...za počet hmoždinek 8 ks/m2, s dodávkou hmoždinek</t>
  </si>
  <si>
    <t xml:space="preserve">do vzdálenosti 2 m od nároží : </t>
  </si>
  <si>
    <t>sever : 7,5*2*4</t>
  </si>
  <si>
    <t>východ : 7,5*2</t>
  </si>
  <si>
    <t>západ : 7,5*2</t>
  </si>
  <si>
    <t xml:space="preserve">horní část pod atikou : </t>
  </si>
  <si>
    <t>sever : (16+2,44+19,21+2,41+3,85)*1,14</t>
  </si>
  <si>
    <t>východ : (11,86+0,5)*2</t>
  </si>
  <si>
    <t>jih : (0,6+14,78+0,62+3,22)*1,14+(3,62-1,57+0,5)*2</t>
  </si>
  <si>
    <t>západ : 14,66*2</t>
  </si>
  <si>
    <t>622 42 Oprava vnějších omítek vápenných</t>
  </si>
  <si>
    <t>a vápenocementových, bez otlučení vadných míst,</t>
  </si>
  <si>
    <t>622 42-1 stupeň členitosti 1 a 2</t>
  </si>
  <si>
    <t>622422211R00</t>
  </si>
  <si>
    <t>...v množství opravované plochy přes 10  do 20 % , hladkých</t>
  </si>
  <si>
    <t>Včetně barvení vždy celé plochy (100%), s výjimkou položek oprav omítek drásaných.</t>
  </si>
  <si>
    <t>sever : (15,66+2,44+19,21+2,41+3,85)*7,36</t>
  </si>
  <si>
    <t xml:space="preserve">  okna 1.NP : 1,77*2,06*5</t>
  </si>
  <si>
    <t xml:space="preserve">  1,74*0,87*2</t>
  </si>
  <si>
    <t xml:space="preserve">  2,3*2,93</t>
  </si>
  <si>
    <t xml:space="preserve">  3,34*0,87</t>
  </si>
  <si>
    <t xml:space="preserve">  2,38*2,06*3</t>
  </si>
  <si>
    <t xml:space="preserve">  0,88*0,87*2</t>
  </si>
  <si>
    <t xml:space="preserve">  okna 2.NP : 1,77*2,06*5</t>
  </si>
  <si>
    <t xml:space="preserve">  1,74*0,87</t>
  </si>
  <si>
    <t xml:space="preserve">  2,3*2,06</t>
  </si>
  <si>
    <t xml:space="preserve">  3,34*2,06</t>
  </si>
  <si>
    <t xml:space="preserve">  2,38*2,06*2</t>
  </si>
  <si>
    <t xml:space="preserve">  2,68*0,87+0,8*2</t>
  </si>
  <si>
    <t>odpočet oken : -93,77460</t>
  </si>
  <si>
    <t>přípočet ostění a nadpraží oken 1.NP : (1,77+2,06*2)*0,1*5</t>
  </si>
  <si>
    <t>(1,74+0,87*2)*0,1*2</t>
  </si>
  <si>
    <t>(2,3+2,93*2)*0,1</t>
  </si>
  <si>
    <t>(3,34+0,87*2)*0,1</t>
  </si>
  <si>
    <t>(2,38+2,06*2)*0,1*3</t>
  </si>
  <si>
    <t>(0,88+0,87*2)*0,1*2</t>
  </si>
  <si>
    <t>přípočet ostění a nadpraží oken 2.NP : (1,77+2,06*2)*0,1*5</t>
  </si>
  <si>
    <t>(1,74+0,87*2)*0,1</t>
  </si>
  <si>
    <t>(2,3+2,06*2)*0,1</t>
  </si>
  <si>
    <t>(3,34+2,06*2)*0,1</t>
  </si>
  <si>
    <t>(2,38+2,06*2)*0,1*2</t>
  </si>
  <si>
    <t>(2,68+0,87*2)*0,1+(0,8+2*2)*0,1</t>
  </si>
  <si>
    <t>západ : 14,490*7,36</t>
  </si>
  <si>
    <t>odpočet oken : -1,18*2,06*2</t>
  </si>
  <si>
    <t>přípočet ostění a nadpraží oken : (1,18+2,06*2)*0,1*2</t>
  </si>
  <si>
    <t>jih : (0,28+15,08+0,3+3,56+3,62)*7,36</t>
  </si>
  <si>
    <t>1,58*3*3+1,58*2,95</t>
  </si>
  <si>
    <t>odpočet již zateplené části : -15,08*2,95</t>
  </si>
  <si>
    <t>odpočet oken : -0,88*2,08*4-2,38*2,08*3</t>
  </si>
  <si>
    <t>-3,41*3*2</t>
  </si>
  <si>
    <t>přípočet ostění a nadpraží : (0,88+2,08*2)*0,19*4+(2,38+2,08*2)*0,19*3</t>
  </si>
  <si>
    <t>podhledy teras 1.NP : 15,08*1,58+3,41*1,57</t>
  </si>
  <si>
    <t>podhledy teras 2.NP : 14,78*1,43+3,41*1,57</t>
  </si>
  <si>
    <t>východ : 11,69*7,36</t>
  </si>
  <si>
    <t>622 42-11 Omítky vnější stěn vápenné nebo vápenocementové</t>
  </si>
  <si>
    <t>622421121R00</t>
  </si>
  <si>
    <t>...hrubé zatřené, bez uvedení složitosti</t>
  </si>
  <si>
    <t xml:space="preserve">úprava podkladu pro zateplování pod povrchem : </t>
  </si>
  <si>
    <t>západ : 8,75*3,29</t>
  </si>
  <si>
    <t>sever : (15,9+2,59+0,4+2)*3,29</t>
  </si>
  <si>
    <t xml:space="preserve">výkopy pouze pro zateplení pod terénem : </t>
  </si>
  <si>
    <t>sever : (19,21-2+2,41+3,85)*0,8</t>
  </si>
  <si>
    <t>západ : 6,29*0,8</t>
  </si>
  <si>
    <t>jih : (15,08+1,58*3+4,12)*0,8</t>
  </si>
  <si>
    <t>východ : 12,19*0,8</t>
  </si>
  <si>
    <t>622 42-141 Doplňky zateplovacích systémů</t>
  </si>
  <si>
    <t>622421491R00</t>
  </si>
  <si>
    <t>...rohová lišta</t>
  </si>
  <si>
    <t xml:space="preserve">nadpraží všech oken : </t>
  </si>
  <si>
    <t>sever : 1,69*5</t>
  </si>
  <si>
    <t>1,66*2</t>
  </si>
  <si>
    <t>2,22</t>
  </si>
  <si>
    <t>3,13</t>
  </si>
  <si>
    <t>2,3*3</t>
  </si>
  <si>
    <t>0,8*2</t>
  </si>
  <si>
    <t>západ : 1,1*2</t>
  </si>
  <si>
    <t>jih : 0,8*4</t>
  </si>
  <si>
    <t>1,36</t>
  </si>
  <si>
    <t>2,3*2</t>
  </si>
  <si>
    <t>2,6+0,8</t>
  </si>
  <si>
    <t>hrana teras : 14,78*2+3,22*2</t>
  </si>
  <si>
    <t>622421492R00</t>
  </si>
  <si>
    <t>...okenní lišta</t>
  </si>
  <si>
    <t>sever : (1,69+2,02*2)*5</t>
  </si>
  <si>
    <t>(1,66+0,88*2)*2</t>
  </si>
  <si>
    <t>(2,22+2,89*2)</t>
  </si>
  <si>
    <t>(3,13+0,83*2)</t>
  </si>
  <si>
    <t>(2,3+2,02*2)*3</t>
  </si>
  <si>
    <t>(0,8+0,83*2)*2</t>
  </si>
  <si>
    <t>západ : (1,1+2,02*2)*2</t>
  </si>
  <si>
    <t>jih : (0,8+2,04*2)*4</t>
  </si>
  <si>
    <t>(2,3+2,04*2)*3</t>
  </si>
  <si>
    <t>(3,22+2,89*2)</t>
  </si>
  <si>
    <t>(1,36+0,83*2)</t>
  </si>
  <si>
    <t>(2,22+2,02*2)</t>
  </si>
  <si>
    <t>(3,13+2,02*2)</t>
  </si>
  <si>
    <t>(2,3+2,02*2)*2</t>
  </si>
  <si>
    <t>(2,6+0,83)*2+(0,8+2*2)</t>
  </si>
  <si>
    <t>jih : 2,98*2+3,37*2</t>
  </si>
  <si>
    <t>622421494R00</t>
  </si>
  <si>
    <t>...podparapetní lišta s tkaninou</t>
  </si>
  <si>
    <t xml:space="preserve">parapet všech oken : </t>
  </si>
  <si>
    <t>622 47-1 Nátěry a nástřiky vnějších stěn a pilířů</t>
  </si>
  <si>
    <t>maltovinová úprava na rovném povrchu vnějších stěn, plastická, tenkovrstvá, jednobarevná, s nejnutnějším obroušením podkladu (pemzou) a oprášením, s penetrací, z lešení, bez zakrývání</t>
  </si>
  <si>
    <t>622 47-19 příplatek</t>
  </si>
  <si>
    <t>622471931R00</t>
  </si>
  <si>
    <t>...za vícebarevné provádění</t>
  </si>
  <si>
    <t>ETICS s EPS 160 : 472,0117</t>
  </si>
  <si>
    <t>ETICS s EPS 140 : 7,473</t>
  </si>
  <si>
    <t>ETICS s EPS 60 : 41,9752</t>
  </si>
  <si>
    <t>ETICS s MW 160 : 9,9552</t>
  </si>
  <si>
    <t>ETICS s MW 60 : 10,11080</t>
  </si>
  <si>
    <t>ostění a nadpraží : 7,2+55,2248+1,221</t>
  </si>
  <si>
    <t>nezateplované povrchy : 19,211</t>
  </si>
  <si>
    <t>622 48-12 Vyztužení vnějších omítek stěn sklotextilní síťovinou</t>
  </si>
  <si>
    <t>622481211RT8</t>
  </si>
  <si>
    <t>...s dodávkou výztužné sítě a stěrkového tmelu</t>
  </si>
  <si>
    <t xml:space="preserve">mozaika : </t>
  </si>
  <si>
    <t>622 90-4 Očištění fasád</t>
  </si>
  <si>
    <t>622904112R00</t>
  </si>
  <si>
    <t>...tlakovou vodou, složitost fasády 1 - 2</t>
  </si>
  <si>
    <t>711 21 Izolace proti netlakové vodě - nátěry a stěrky</t>
  </si>
  <si>
    <t>711 21-1 nátěr podkladní</t>
  </si>
  <si>
    <t>711212311R00</t>
  </si>
  <si>
    <t>...savých podkladů</t>
  </si>
  <si>
    <t>800-711</t>
  </si>
  <si>
    <t>622325519RVL</t>
  </si>
  <si>
    <t>Zateplovací systém, sokl, XPS tl. 40 mm, s omítkou mozaikovou 4,5 kg/m2</t>
  </si>
  <si>
    <t xml:space="preserve">doplnění soklu na již zateplených plochách : </t>
  </si>
  <si>
    <t>západ : 0,5*0,5</t>
  </si>
  <si>
    <t>východ : 0,5*0,5</t>
  </si>
  <si>
    <t>631 31-3 tl. přes 80 do 120 mm</t>
  </si>
  <si>
    <t>631313611R00</t>
  </si>
  <si>
    <t xml:space="preserve">...z betonu C 16/20 </t>
  </si>
  <si>
    <t xml:space="preserve">zabet. rýhy pro napojení WV v 1.NP : </t>
  </si>
  <si>
    <t>podkladní beton : 0,3*1,4*0,1</t>
  </si>
  <si>
    <t>vrchní část podlahy : 0,3*1,4*0,1</t>
  </si>
  <si>
    <t>837 35 Výsek a montáž kameninové odbočné tvarovky</t>
  </si>
  <si>
    <t>na kameninovém potrubí, odsekání betonu a nového obetonování betonem B 10,</t>
  </si>
  <si>
    <t>837355121R00</t>
  </si>
  <si>
    <t>...DN 200 mm</t>
  </si>
  <si>
    <t>odstraněn íčásti potrubí pro vložení plastové sestavy napojení PVC : 1</t>
  </si>
  <si>
    <t>871 3 Montáž potrubí z trub z plastů těsněných gumovým kroužkem</t>
  </si>
  <si>
    <t>v otevřeném výkopu ve sklonu do 20 %,</t>
  </si>
  <si>
    <t>871313121R00</t>
  </si>
  <si>
    <t>...DN 150 mm</t>
  </si>
  <si>
    <t>větev K1 : 2,57</t>
  </si>
  <si>
    <t>871353121R00</t>
  </si>
  <si>
    <t>892 5 Zkoušky těsnosti kanalizačního potrubí</t>
  </si>
  <si>
    <t>vodou nebo vzduchem,</t>
  </si>
  <si>
    <t>892 51 zkouška těsnosti kanalizačního potrubí vodou</t>
  </si>
  <si>
    <t>892571111R00</t>
  </si>
  <si>
    <t>...do DN 200 mm</t>
  </si>
  <si>
    <t>DN 100 : 33,49</t>
  </si>
  <si>
    <t>DN 150 : 2,57</t>
  </si>
  <si>
    <t>892 54 utěsnění přípojek při zkoušce kanalizačního potrubí</t>
  </si>
  <si>
    <t>892916111R00</t>
  </si>
  <si>
    <t>...DN přípojek do 200 mm</t>
  </si>
  <si>
    <t>sada</t>
  </si>
  <si>
    <t>894 43 Osazení plastových šachet</t>
  </si>
  <si>
    <t>894432111R00</t>
  </si>
  <si>
    <t>...revizních průměr 315 mm</t>
  </si>
  <si>
    <t>899 10 Osazení poklopů litinových a ocelových</t>
  </si>
  <si>
    <t>899101111R00</t>
  </si>
  <si>
    <t>...o hmotnost jednotlivě do 50 kg</t>
  </si>
  <si>
    <t>721 17-1 Potrubí z plastových trub</t>
  </si>
  <si>
    <t>721176222R00</t>
  </si>
  <si>
    <t>...polyvinylchloridové potrubí PVC, svodné (ležaté) v zemi, D 110 mmm, s 3,2 mm, DN 100</t>
  </si>
  <si>
    <t>800-721</t>
  </si>
  <si>
    <t>Potrubí včetně tvarovek. Bez zednických výpomocí.</t>
  </si>
  <si>
    <t>větev K2 : 9,41+1*5</t>
  </si>
  <si>
    <t>větev K3 : 14,08+1*5</t>
  </si>
  <si>
    <t>28611151.AR</t>
  </si>
  <si>
    <t>trubka plastová kanalizační PVC; hladká, s hrdlem; Sn 4 kN/m2; D = 160,0 mm; s = 4,00 mm; l = 1000,0 mm</t>
  </si>
  <si>
    <t>28611152.AR</t>
  </si>
  <si>
    <t>trubka plastová kanalizační PVC; hladká, s hrdlem; Sn 4 kN/m2; D = 160,0 mm; s = 4,00 mm; l = 2000,0 mm</t>
  </si>
  <si>
    <t>28611290R</t>
  </si>
  <si>
    <t>redukce PVC; d = 100,0 mm; d2 = 125 mm; hladká</t>
  </si>
  <si>
    <t>28611291.AR</t>
  </si>
  <si>
    <t>redukce PVC; d = 125,0 mm; d2 = 160 mm; hladká</t>
  </si>
  <si>
    <t>28651662.AR</t>
  </si>
  <si>
    <t>koleno PVC; 45,0 °; D = 160,0 mm; s 1 hrdlem</t>
  </si>
  <si>
    <t>28651708.AR</t>
  </si>
  <si>
    <t>odbočka PVC; 45,0 °; d1 = 200 mm; d2 = 160 mm; l = 450 mm; hladká, hrdlovaná; DN 200,0 mm; DN2 150 mm</t>
  </si>
  <si>
    <t>28651790R</t>
  </si>
  <si>
    <t>víčko/záslepka PVC; di = 110,0 mm; spoj násuvný</t>
  </si>
  <si>
    <t>28651792R</t>
  </si>
  <si>
    <t>víčko/záslepka PVC; di = 160,0 mm; spoj násuvný</t>
  </si>
  <si>
    <t>28651813.AR</t>
  </si>
  <si>
    <t>spojka přesuvná (přesuvka) PVC; DN 200,0 mm; l = 237 mm; hladká, hrdlovaná</t>
  </si>
  <si>
    <t>28651859.AR</t>
  </si>
  <si>
    <t>přechod kamenina-plast DN 200,0 mm; l = 247 mm</t>
  </si>
  <si>
    <t>28697100R</t>
  </si>
  <si>
    <t>dno šachetní přímý tok; PP; T1; DN = 356,0 mm; l = 524 mm; š = 370 mm; h = 239 mm; DN žlabu 110 mm</t>
  </si>
  <si>
    <t>28697101.AR</t>
  </si>
  <si>
    <t>dno šachetní pravý,levý přítok; PP; T2; DN = 356,0 mm; l = 578 mm; š = 612 mm; h = 290 mm; DN žlabu 160 mm</t>
  </si>
  <si>
    <t>28697104.AR</t>
  </si>
  <si>
    <t>spojka/nátrubek PP; "in situ"; di = 110,0 mm</t>
  </si>
  <si>
    <t>2869714021R</t>
  </si>
  <si>
    <t>trubka plastová kanalizační PVC-U; korugovaná; D = 353,0 mm; l = 6 000,0 mm</t>
  </si>
  <si>
    <t>28697145R</t>
  </si>
  <si>
    <t>poklop kanalizační do šachtové roury; DN šachty 315 mm; PP; únosnost 1 500 kg; bez odvětrání</t>
  </si>
  <si>
    <t>917 71 Osazení silničního nebo chodníkového obrubníku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</si>
  <si>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</si>
  <si>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</si>
  <si>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</si>
  <si>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S : 14,2+4,43+15,81+1,53</t>
  </si>
  <si>
    <t>J : 14,78+2,55+4,18</t>
  </si>
  <si>
    <t>Z : 18,49</t>
  </si>
  <si>
    <t>919 73-5 Řezání stávajících krytů nebo podkladů</t>
  </si>
  <si>
    <t>včetně spotřeby vody</t>
  </si>
  <si>
    <t>919735124R00</t>
  </si>
  <si>
    <t>...betonových, hloubky přes 150 do 200 mm</t>
  </si>
  <si>
    <t xml:space="preserve">zateplení pod terén : </t>
  </si>
  <si>
    <t>sever - řez pro odbourání části monol. zpevněné plochy : 3,66</t>
  </si>
  <si>
    <t>59217330R</t>
  </si>
  <si>
    <t>obrubník zahradní materiál beton; l = 1000,0 mm; š = 50,0 mm; h = 250,0 mm; barva šedá</t>
  </si>
  <si>
    <t xml:space="preserve">  S : 14,2+4,43+15,81+1,53</t>
  </si>
  <si>
    <t xml:space="preserve">  J : 14,78+2,55+4,18</t>
  </si>
  <si>
    <t xml:space="preserve">  Z : 18,49</t>
  </si>
  <si>
    <t>75,9700*1,01</t>
  </si>
  <si>
    <t>941 94-1 Montáž lešení lehkého pracovního řadového s podlahami</t>
  </si>
  <si>
    <t>941941032RT4</t>
  </si>
  <si>
    <t>...šířky od 0,80 do 1,00 m, výšky přes 10 do 30 m</t>
  </si>
  <si>
    <t>800-3</t>
  </si>
  <si>
    <t>S : (1+16+1+2,44+19,21+1+2,41+3,85+1)*8</t>
  </si>
  <si>
    <t>J : (0,6+14,78+0,62+3,22+2,55)*8</t>
  </si>
  <si>
    <t>V : 11,86*8</t>
  </si>
  <si>
    <t>Z : (14,66+1)*8</t>
  </si>
  <si>
    <t>941 94-19 příplatek za každý další i započatý měsíc použití lešení</t>
  </si>
  <si>
    <t>941941192RT4</t>
  </si>
  <si>
    <t>...šířky šířky od 0,80 do 1,00 m a výšky přes 10 do 30 m</t>
  </si>
  <si>
    <t xml:space="preserve">  S : (1+16+1+2,44+19,21+1+2,41+3,85+1)*8</t>
  </si>
  <si>
    <t xml:space="preserve">  J : (0,6+14,78+0,62+3,22+2,55)*8</t>
  </si>
  <si>
    <t xml:space="preserve">  V : 11,86*8</t>
  </si>
  <si>
    <t xml:space="preserve">  Z : (14,66+1)*8</t>
  </si>
  <si>
    <t>pronájem 2 měsíce : 777,60000*2</t>
  </si>
  <si>
    <t>941 94-18 Demontáž lešení lehkého řadového s podlahami</t>
  </si>
  <si>
    <t>941941832RT4</t>
  </si>
  <si>
    <t>...šířky od 0,8 do 1 m, výšky přes 10 do 30 m</t>
  </si>
  <si>
    <t>941 95-5 Lešení lehké pracovní pomocné</t>
  </si>
  <si>
    <t>941955002R00</t>
  </si>
  <si>
    <t>...pomocné, o výšce lešeňové podlahy přes 1,2 do 1,9 m</t>
  </si>
  <si>
    <t>zateplení bočních stěn teras : 1,4*1,2*6</t>
  </si>
  <si>
    <t>944 94-5 Montáž záchytné stříšky</t>
  </si>
  <si>
    <t>944945013R00</t>
  </si>
  <si>
    <t>...šířky přes 2 m</t>
  </si>
  <si>
    <t>nad vstupem S : 2,2</t>
  </si>
  <si>
    <t>nad vstupem J : 3,2</t>
  </si>
  <si>
    <t>944 94-59 příplatek k ceně za každý další i započatý měsíc použití záchytné stříšky</t>
  </si>
  <si>
    <t>944945193R00</t>
  </si>
  <si>
    <t>nad vstupem S : 2,2*2</t>
  </si>
  <si>
    <t>nad vstupem J : 3,2*2</t>
  </si>
  <si>
    <t>944 94-58 Demontáž záchytné stříšky</t>
  </si>
  <si>
    <t>zřizované současně s lehkým nebo těžkým lešením,</t>
  </si>
  <si>
    <t>944945813R00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</si>
  <si>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</si>
  <si>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</si>
  <si>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</si>
  <si>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</si>
  <si>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</si>
  <si>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</si>
  <si>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</si>
  <si>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</si>
  <si>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</si>
  <si>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</si>
  <si>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1.PP : 14,8*6,8</t>
  </si>
  <si>
    <t>1.NP : 3,56*10,16+7,47*4,8</t>
  </si>
  <si>
    <t>2.NP : 3,56*2,13+2,36*6,45</t>
  </si>
  <si>
    <t>953 94-3 Osazování jiných kovových výrobků</t>
  </si>
  <si>
    <t>osazování výrobků ostatních jinde neuvedených, bez dodání</t>
  </si>
  <si>
    <t>953 94-31 do vynechaných nebo vysekaných kapes zdiva, se zajištěním polohy, se zalitím cementovou maltou</t>
  </si>
  <si>
    <t>953943111R00</t>
  </si>
  <si>
    <t>...do 1kg/kus</t>
  </si>
  <si>
    <t>Položka je určena pro osazování se zalitím maltou cementovou drobných kovových předmětů jinde neuvedených, bez dodání, do vynechaných či vysekaných kapes zdiva, se zajištěním polohy.</t>
  </si>
  <si>
    <t>Náklady na dodávky kovových předmětů se oceňují ve specifikaci. Ztratné se nestanoví.</t>
  </si>
  <si>
    <t>větrací mříže : 2</t>
  </si>
  <si>
    <t>plastové mřížky odvětrání střechy přes fasády : 38+21+7+6</t>
  </si>
  <si>
    <t>venkovní čidla : 2</t>
  </si>
  <si>
    <t>domovní čísla : 2</t>
  </si>
  <si>
    <t>info cedulky : 3</t>
  </si>
  <si>
    <t>držák praporu : 1</t>
  </si>
  <si>
    <t>zvonkové tablo : 1</t>
  </si>
  <si>
    <t>svítidla : 7</t>
  </si>
  <si>
    <t>28395100.MR</t>
  </si>
  <si>
    <t>mřížka větrací plastová; hranatá; š = 150 mm; h = 150,0 mm</t>
  </si>
  <si>
    <t>RTS 16/ II</t>
  </si>
  <si>
    <t>západ : 2</t>
  </si>
  <si>
    <t>28651077R</t>
  </si>
  <si>
    <t>mřížka větrací plastová; kulatá; d = 50 mm</t>
  </si>
  <si>
    <t>plastové mřížky odvětrání střechy přes fasády : (38+21+7+6)*1,1</t>
  </si>
  <si>
    <t>961 04 Bourání základů z betonu</t>
  </si>
  <si>
    <t>nebo vybourání otvorů průřezové plochy přes 4 m2 v základech,</t>
  </si>
  <si>
    <t>961044111R00</t>
  </si>
  <si>
    <t>...z betonu prostého</t>
  </si>
  <si>
    <t>801-3</t>
  </si>
  <si>
    <t>základy stáv. angl. dvorků : (4,98+0,8*5)*0,4*0,3</t>
  </si>
  <si>
    <t>(2,7+0,75*3)*0,4*0,3</t>
  </si>
  <si>
    <t>(2,7+0,65*3)*0,4*0,3*2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</si>
  <si>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</si>
  <si>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</si>
  <si>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</si>
  <si>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...z jakýchkoliv cihel pálených, plných nebo dutých, na jakoukoliv maltu vápenou nebo vápenocementovou, tloušťky do 150 mm </t>
  </si>
  <si>
    <t>izolační přizdívky suterénních stěn : (8,75+15,9+0,4+2,59+1)*3,29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</si>
  <si>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</si>
  <si>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</si>
  <si>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</si>
  <si>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...z cihel pálených nebo vápenopískových, na maltu cementovou</t>
  </si>
  <si>
    <t>stěny stáv. angl. dvorků : (4,98+0,8*5)*0,3*1,68</t>
  </si>
  <si>
    <t>(2,7+0,75*3)*0,3*1,68</t>
  </si>
  <si>
    <t>(2,7+0,65*3)*0,3*1,68</t>
  </si>
  <si>
    <t>zazdívka oken 1.PP : 0,6*0,6*0,55</t>
  </si>
  <si>
    <t>0,9*0,6*0,55</t>
  </si>
  <si>
    <t>965 04 Bourání podkladů pod dlažby nebo litých celistvých dlažeb a mazanin</t>
  </si>
  <si>
    <t>965042241R00</t>
  </si>
  <si>
    <t>...betonových nebo z litého asfaltu, tloušťky přes 100 mm, plochy přes 4 m2</t>
  </si>
  <si>
    <t>podkladní beton terasy 1.NP : 15,08*1,58*0,5</t>
  </si>
  <si>
    <t>vstupní podesta : 3,56*2,04*0,5</t>
  </si>
  <si>
    <t>zpevněná monol. plocha sever : (0,72+3,66)*1,05*0,2</t>
  </si>
  <si>
    <t>3,66*1,65*0,2</t>
  </si>
  <si>
    <t>podlaha stáv. angl. dvorků : 0,8*0,87*4*0,15</t>
  </si>
  <si>
    <t>0,9*0,75*2*0,15</t>
  </si>
  <si>
    <t>0,97*0,65*2*0,15*2</t>
  </si>
  <si>
    <t>drážka v podlaze WC 1.NP : 0,3*1,4*0,2</t>
  </si>
  <si>
    <t>965 04-8 dočištění povrchu po vybourání dlažeb</t>
  </si>
  <si>
    <t>965048250R00</t>
  </si>
  <si>
    <t>...od cementové malty, plochy do 50%</t>
  </si>
  <si>
    <t>sociální zařízení 1.NP : 1,825*0,775+2,435*1,475+2,435*0,975</t>
  </si>
  <si>
    <t>pohled jižní - podlaha u hl. vstupu : 3,56*2,04</t>
  </si>
  <si>
    <t>965 08-1 Bourání dlažeb z dlaždic keramických a z xylolitu litého</t>
  </si>
  <si>
    <t>bez podkladního lože, s jakoukoliv výplní spár</t>
  </si>
  <si>
    <t>965081713R00</t>
  </si>
  <si>
    <t>...z keramických dlaždic nebo xylolitových, plochy přes 1 m2</t>
  </si>
  <si>
    <t>967 02-3 Přisekání kamenných nebo jiných tvrdých ploch</t>
  </si>
  <si>
    <t>s tvrdým povrchem pro nové povrchové úpravy,</t>
  </si>
  <si>
    <t>967023693R00</t>
  </si>
  <si>
    <t>...plochy přes 2 m2</t>
  </si>
  <si>
    <t>968 07-1 Vyvěšení nebo zavěšení kovových křídel</t>
  </si>
  <si>
    <t>s případným uložením a opětovným zavěšením po provedení stavebních změn,</t>
  </si>
  <si>
    <t>968071112R00</t>
  </si>
  <si>
    <t>...oken, plochy do 1,5 m2</t>
  </si>
  <si>
    <t xml:space="preserve">okna v 1.PP : </t>
  </si>
  <si>
    <t>O/2 : 2</t>
  </si>
  <si>
    <t>O/3 : 7</t>
  </si>
  <si>
    <t>O/4 : 1</t>
  </si>
  <si>
    <t>968 07-2 Vybourání a vyjmutí kovových rámů a rolet</t>
  </si>
  <si>
    <t>968 07-21 rámů, včetně pomocného lešení o výšce podlahy do 1900 mm a pro zatížení do 1,5 kPa  (150 kg/m2)</t>
  </si>
  <si>
    <t>968072244R00</t>
  </si>
  <si>
    <t>...okenních jednoduchých, plochy do 1 m2</t>
  </si>
  <si>
    <t>O/2 : 0,9*0,6*2</t>
  </si>
  <si>
    <t>O/3 : 0,6*0,6*7</t>
  </si>
  <si>
    <t>O/4 : 0,6*0,6*1</t>
  </si>
  <si>
    <t>968 08-3 Vybourání plastových výplní otvorů</t>
  </si>
  <si>
    <t>968083002R00</t>
  </si>
  <si>
    <t>...oken, do 2 m2</t>
  </si>
  <si>
    <t>okno WC 2.NP (pozice pro O/1) : 1,74*0,87</t>
  </si>
  <si>
    <t>968083003R00</t>
  </si>
  <si>
    <t>...oken, do 4 m2</t>
  </si>
  <si>
    <t>okno schodiště 1.NP (pozice pro O/7) : 3,34*0,87</t>
  </si>
  <si>
    <t>968083004R00</t>
  </si>
  <si>
    <t>...oken, nad 4 m2</t>
  </si>
  <si>
    <t>okno schodiště 2.NP (pozice pro O/6) : 3,34*2,06</t>
  </si>
  <si>
    <t>968083033R00</t>
  </si>
  <si>
    <t>...plastových stěn , nad 4 m2</t>
  </si>
  <si>
    <t>vstupní sestava (pozice pro O/9) : 3,56*2,95</t>
  </si>
  <si>
    <t>prosklená stěna nad vstupem ve 2.NP (pozice O/8) : 3,56*2,95</t>
  </si>
  <si>
    <t>969 02 Vybourání kanalizačního potrubí</t>
  </si>
  <si>
    <t>včetně pomocného lešení o výšce podlahy do 1900 mm a pro zatížení do 1,5 kPa  (150 kg/m2),</t>
  </si>
  <si>
    <t>969021121R00</t>
  </si>
  <si>
    <t>...DN do 200 mm</t>
  </si>
  <si>
    <t>prostor pro sestavu napojení drenáží a sklepních světlíků : 1,2</t>
  </si>
  <si>
    <t>976 07 Vybourání kovových doplňkových konstrukcí</t>
  </si>
  <si>
    <t>976 07-1 madel a zábradlí</t>
  </si>
  <si>
    <t>976071111R00</t>
  </si>
  <si>
    <t>...v jakémkoliv zdivu</t>
  </si>
  <si>
    <t>jih - zábradlí terasy 2.NP : 14,78</t>
  </si>
  <si>
    <t>976 08 Vybourání madel, objímek, rámů, mříží apod.</t>
  </si>
  <si>
    <t>976 08-2 objímek, držáků, věšáků, záclonových konzol, lustrových skob apod.</t>
  </si>
  <si>
    <t>976082131R00</t>
  </si>
  <si>
    <t>...ze zdiva cihelného</t>
  </si>
  <si>
    <t>stávající držáky hromosvodu : 7*7</t>
  </si>
  <si>
    <t>978 03 Otlučení vnějších omítek šlechtěných</t>
  </si>
  <si>
    <t>978036131R00</t>
  </si>
  <si>
    <t>...břizolitových, v rozsahu do 20 %</t>
  </si>
  <si>
    <t>978 05 Odsekání a odebrání obkladů</t>
  </si>
  <si>
    <t>včetně otlučení podkladní omítky až na zdivo,</t>
  </si>
  <si>
    <t>978 05-2 stěn</t>
  </si>
  <si>
    <t>978059631R00</t>
  </si>
  <si>
    <t>...z obkladaček vnějších z jakýchkoliv materiálů, plochy přes 2 m2</t>
  </si>
  <si>
    <t xml:space="preserve">keramický sokl : </t>
  </si>
  <si>
    <t>sever : (15,66+2,44+19,21+2,41+3,85)*0,4</t>
  </si>
  <si>
    <t>západ : 14,490*0,4</t>
  </si>
  <si>
    <t>jih : (0,3+1,57+3,62)*0,25</t>
  </si>
  <si>
    <t>východ : 11,69*0,4</t>
  </si>
  <si>
    <t>Pravidla k mont.ceníkům</t>
  </si>
  <si>
    <t>900      R00</t>
  </si>
  <si>
    <t>Hzs - nezmeřitelné práce</t>
  </si>
  <si>
    <t>h</t>
  </si>
  <si>
    <t>Prav.M</t>
  </si>
  <si>
    <t>RTS 12/ II</t>
  </si>
  <si>
    <t>demontáže drobných prvků na fasádách dle TZ : 8</t>
  </si>
  <si>
    <t>zvonkové tablo : 2</t>
  </si>
  <si>
    <t>970 24 Řezání prostého betonu</t>
  </si>
  <si>
    <t>970241100R00</t>
  </si>
  <si>
    <t>...řezání prostého betonu, hloubka řezu 100 mm</t>
  </si>
  <si>
    <t>970241200R00</t>
  </si>
  <si>
    <t>...řezání prostého betonu, hloubka řezu 200 mm</t>
  </si>
  <si>
    <t xml:space="preserve">naříznutí parapetu pro odbourání vrstvy 20 mm pro osazení vnějších parapetů : </t>
  </si>
  <si>
    <t>K/12 : 0,8*4</t>
  </si>
  <si>
    <t>K/13 : 2,3*3</t>
  </si>
  <si>
    <t>971 04-2 Vybourání otvorů v betonových příčkách a zdech</t>
  </si>
  <si>
    <t>základových nebo nadzákladových,</t>
  </si>
  <si>
    <t>971042241R00</t>
  </si>
  <si>
    <t>...plochy do 0,0225 m2, tloušťky do 300 mm</t>
  </si>
  <si>
    <t>971042251R00</t>
  </si>
  <si>
    <t>...plochy do 0,0225 m2, tloušťky do 450 mm</t>
  </si>
  <si>
    <t>Včetně pomocného lešení o výšce podlahy do 1900 mm a pro zatížení do 1,5 kPa  (150 kg/m2).</t>
  </si>
  <si>
    <t>vysekání odstraňované vod. trubky západ : 1</t>
  </si>
  <si>
    <t>974 04-9 Vysekání rýh v betonových zdech</t>
  </si>
  <si>
    <t>974 04-91 v ploše</t>
  </si>
  <si>
    <t>974049122R00</t>
  </si>
  <si>
    <t>...do hloubky 30 mm, šířky do 70 mm</t>
  </si>
  <si>
    <t>974049124R00</t>
  </si>
  <si>
    <t>...do hloubky 30 mm, šířky do 150 mm</t>
  </si>
  <si>
    <t>978 01 Otlučení omítek vápenných nebo vápenocementových</t>
  </si>
  <si>
    <t>978 01-1 vnitřních</t>
  </si>
  <si>
    <t>978013191R00</t>
  </si>
  <si>
    <t>...stěn, v rozsahu do 100 %</t>
  </si>
  <si>
    <t>zbytky omítek po osekání vnitřních obkladů WC 1.NP : (1,825+0,775)*2*1,8-0,6*1,8</t>
  </si>
  <si>
    <t>(2,435+1,475)*2*1,8-0,6*1,8*2</t>
  </si>
  <si>
    <t>(2,435+0,975)*2*1,8-0,6*1,8*2</t>
  </si>
  <si>
    <t>978059521R00</t>
  </si>
  <si>
    <t>...z obkládaček vnitřních z jakýchkoliv materiálů, plochy do 2 m2</t>
  </si>
  <si>
    <t>WC 1.NP : (1,825+0,775)*2*1,8-0,6*1,8</t>
  </si>
  <si>
    <t>999 28 Přesun hmot pro opravy a údržbu objektů</t>
  </si>
  <si>
    <t>oborů 801, 803, 811 a 812</t>
  </si>
  <si>
    <t>999 28-1 pro opravy a údržbu dosavadních objektů včetně vnějších plášťů</t>
  </si>
  <si>
    <t>999281108R00</t>
  </si>
  <si>
    <t>...výšky do 12 m</t>
  </si>
  <si>
    <t>711 11 Izolace proti zemní vlhkosti natěradly za studena</t>
  </si>
  <si>
    <t>711 11-2 na ploše svslé, včetně pomocného lešení o výšce podlahy do 1900 mm a pro zatížení do 1,5 kPa.</t>
  </si>
  <si>
    <t>711 11-21 nátěrem</t>
  </si>
  <si>
    <t>711112002RZ1</t>
  </si>
  <si>
    <t>...asfaltovým lakem, 1x nátěr, včetně dodávky laku ALN</t>
  </si>
  <si>
    <t xml:space="preserve">svislá hydroizolace podsklepené části objektu : </t>
  </si>
  <si>
    <t>západ : 8,75*3,7</t>
  </si>
  <si>
    <t>sever : (15,9+2,59+0,4+2)*3,7</t>
  </si>
  <si>
    <t>vytažení nad terén podél části S strany : 8,9*(0,58+0,2)</t>
  </si>
  <si>
    <t>711 13 Provedení izolace proti zemní vlhkosti pásy na sucho</t>
  </si>
  <si>
    <t>711132311R00</t>
  </si>
  <si>
    <t>...svislá,  , nopovou fólií včetně uchycovacích prvků</t>
  </si>
  <si>
    <t xml:space="preserve">osazení XPS pod úrovní terénu-ochrana tepelné izolace : </t>
  </si>
  <si>
    <t xml:space="preserve">podél podsklepené části objektu : </t>
  </si>
  <si>
    <t>711 14 Izolace proti zemní vlhkosti pásy přitavením</t>
  </si>
  <si>
    <t>711142559RT2</t>
  </si>
  <si>
    <t xml:space="preserve">...svislá, 2 vrstvy, bez dodávky izolačních pásů,  </t>
  </si>
  <si>
    <t>711 14 Odstranění izolace proti vodě - pásy přitavením</t>
  </si>
  <si>
    <t>711140202R00</t>
  </si>
  <si>
    <t>...svislé, 2 vrstvy</t>
  </si>
  <si>
    <t>711 21-2 nátěr hydroizolační</t>
  </si>
  <si>
    <t>711212001R00</t>
  </si>
  <si>
    <t>...proti vlhkosti</t>
  </si>
  <si>
    <t>vnitřní obklady WC1.NP : (1,825+0,775)*2*1,8-0,6*1,8</t>
  </si>
  <si>
    <t>sociální zařízení 1.NP dlažba : 1,825*0,775+2,435*1,475+2,435*0,975</t>
  </si>
  <si>
    <t>283231422R</t>
  </si>
  <si>
    <t>fólie izolační zemní separační, drenážní, ochranná; tloušťka 0,50 mm; výška nopů 8,0 mm; HDPE</t>
  </si>
  <si>
    <t xml:space="preserve">  osazení XPS pod úrovní terénu-ochrana tepelné izolace : </t>
  </si>
  <si>
    <t xml:space="preserve">  podél podsklepené části objektu : </t>
  </si>
  <si>
    <t xml:space="preserve">  západ : 8,75*3,29</t>
  </si>
  <si>
    <t xml:space="preserve">  sever : (15,9+2,59+0,4+2)*3,29</t>
  </si>
  <si>
    <t>97,51560*1,15</t>
  </si>
  <si>
    <t>62833182R</t>
  </si>
  <si>
    <t>pás izolační z oxidovaného asfaltu natavitelný; nosná vložka skelná tkanina; horní strana jemný minerální posyp; spodní strana PE fólie; tl. 3,5 mm</t>
  </si>
  <si>
    <t xml:space="preserve">podkladní pás spodní stavby : </t>
  </si>
  <si>
    <t xml:space="preserve">  svislá hydroizolace podsklepené části objektu : </t>
  </si>
  <si>
    <t xml:space="preserve">  západ : 8,75*3,7</t>
  </si>
  <si>
    <t xml:space="preserve">  sever : (15,9+2,59+0,4+2)*3,7</t>
  </si>
  <si>
    <t xml:space="preserve">  vytažení nad terén podél části S strany : 8,9*(0,58+0,2)</t>
  </si>
  <si>
    <t>prořez 15% : 116,61*1,15</t>
  </si>
  <si>
    <t>62856000R</t>
  </si>
  <si>
    <t>pás asfaltový pro speciální použití natavitelný, nalepující; nosná vložka skelná rohož + Al fólie; horní strana jemný minerální posyp; spodní strana PE fólie; tl. 4,0 mm</t>
  </si>
  <si>
    <t>998 71-1 Přesun hmot pro izolace proti vodě</t>
  </si>
  <si>
    <t>50 m vodorovně měřeno od těžiště půdorysné plochy skládky do těžiště půdorysné plochy objektu</t>
  </si>
  <si>
    <t>998711103R00</t>
  </si>
  <si>
    <t>...Přesun hmot pro izolace proti vodě, výšky do 60 m</t>
  </si>
  <si>
    <t>712 34 Povlakové krytiny střech do 10° pásy přitavením</t>
  </si>
  <si>
    <t>712341559RT2</t>
  </si>
  <si>
    <t>...v celé ploše, 2 vrstvy, bez dodávky pásu</t>
  </si>
  <si>
    <t>stříška nad vstupem vč. vytažení na okolní svislé konstrukce do výšky 150 mm : 3,22*1,57+(3,22+1,57*2)*0,15</t>
  </si>
  <si>
    <t>62842031R</t>
  </si>
  <si>
    <t>pás izolační z modifikovaného asfaltu samolepicí; nosná vložka skelná tkanina; horní strana PE fólie; spodní strana PE fólie; tl. 3,0 mm</t>
  </si>
  <si>
    <t>stříška nad vstupem vč. vytažení na okolní svislé konstrukce do výšky 150 mm : (3,22*1,57+(3,22+1,57*2)*0,15)*1,1</t>
  </si>
  <si>
    <t>62842049R</t>
  </si>
  <si>
    <t>pás izolační z modifikovaného asfaltu natavitelný; nosná vložka polyesterové rouno; horní strana jemný minerální posyp; spodní strana PE fólie; tl. 4,7 mm</t>
  </si>
  <si>
    <t>998 71-2 Přesun hmot pro povlakové krytiny</t>
  </si>
  <si>
    <t>50 m vodorovně</t>
  </si>
  <si>
    <t>998712102R00</t>
  </si>
  <si>
    <t>...v objektech výšky přes 6 do 12 m</t>
  </si>
  <si>
    <t>713 12-1 Izolace podlah tepelná</t>
  </si>
  <si>
    <t>713121211R00</t>
  </si>
  <si>
    <t>...lepená, materiál ve specifikaci, jednovrstvá</t>
  </si>
  <si>
    <t>800-713</t>
  </si>
  <si>
    <t>stříška nad vstupem : 3,22*1,57</t>
  </si>
  <si>
    <t>713 13 Montáž tepelné izolace stěn</t>
  </si>
  <si>
    <t>713131131R00</t>
  </si>
  <si>
    <t>...lepením</t>
  </si>
  <si>
    <t>Očištění povrchu stěny od prachu, nařezání izolačních desek na požadovaný rozměr, nanesení lepicího tmelu, osazení desek.</t>
  </si>
  <si>
    <t>podrovnání stěny sever 2.NP u vstupu z rampy : 3,56*2,29-2,6*0,83-0,8*2+1,2*0,74</t>
  </si>
  <si>
    <t xml:space="preserve">Vyrovnání podkladu větších ploch před zateplením : </t>
  </si>
  <si>
    <t>východ : 11,86*7,52</t>
  </si>
  <si>
    <t>západ : 14,66*7,52</t>
  </si>
  <si>
    <t xml:space="preserve">osazení XPS pod úrovní terénu : </t>
  </si>
  <si>
    <t>sever tl. 160 : (16+2,44+19,21+2,41+3,85)*0,9</t>
  </si>
  <si>
    <t>jih tl. 160 : (14,78+1,57+3,62+0,5)*0,9</t>
  </si>
  <si>
    <t>jih tl. 140 : 1,58*2*0,9</t>
  </si>
  <si>
    <t>východ tl. 160 : 11,86*0,9</t>
  </si>
  <si>
    <t>západ tl. 160 : 14,66*0,9</t>
  </si>
  <si>
    <t>713-01</t>
  </si>
  <si>
    <t>Montážní blok pro kotvení hromosvodu v ETICS, průměr 125, tl. 90 mm, dodávka a montáž</t>
  </si>
  <si>
    <t>ks</t>
  </si>
  <si>
    <t>pevná tepelná izolace - lehký konstrukční materiál s možností šroubování a obrábění : 86</t>
  </si>
  <si>
    <t xml:space="preserve">desky pevnostní třídy CF100 (přípustné zatížení 0,38 MPa při 2% stlačení , odpovídá cca působení 380 kg/dm2) : </t>
  </si>
  <si>
    <t xml:space="preserve">hodnota souč. teplotní vodivosti = 0,038 W/m.K : </t>
  </si>
  <si>
    <t>28375466R</t>
  </si>
  <si>
    <t>deska izolační tepelně izol.; extrudovaný polystyren; povrch strukturovaný; rovná hrana; tl. 140,0 mm; součinitel tepelné vodivosti 0,038 W/mK; R = 3,333 m2K/W; obj. hmotnost 35,00 kg/m3</t>
  </si>
  <si>
    <t xml:space="preserve">zateplení pod terénem XPS bez povrchové úpravy : </t>
  </si>
  <si>
    <t>jih tl. 140 : 1,58*0,9*2*1,1</t>
  </si>
  <si>
    <t>28375467R</t>
  </si>
  <si>
    <t>deska izolační tepelně izol.; extrudovaný polystyren; povrch strukturovaný; rovná hrana; tl. 160,0 mm; součinitel tepelné vodivosti 0,038 W/mK; R = 3,810 m2K/W; obj. hmotnost 35,00 kg/m3</t>
  </si>
  <si>
    <t xml:space="preserve">  sever tl. 160 : (16+2,44+19,21+2,41+3,85)*0,9</t>
  </si>
  <si>
    <t xml:space="preserve">  jih tl. 160 : (14,78+1,57+3,62+0,5)*0,9</t>
  </si>
  <si>
    <t xml:space="preserve">  východ tl. 160 : 11,86*0,9</t>
  </si>
  <si>
    <t xml:space="preserve">  západ tl. 160 : 14,66*0,9</t>
  </si>
  <si>
    <t>81,81000*1,1</t>
  </si>
  <si>
    <t>28375930R</t>
  </si>
  <si>
    <t>deska izolační EPS 70 F; pěnový polystyren; povrch hladký; tl. 20,0 mm; součinitel tepelné vodivosti 0,039 W/mK; R = 0,510 m2K/W; U = 1,960 W/m2K; obj. hmotnost 17,00 kg/m3</t>
  </si>
  <si>
    <t xml:space="preserve">  východ : 11,86*7,52</t>
  </si>
  <si>
    <t xml:space="preserve">  západ : 14,66*7,52</t>
  </si>
  <si>
    <t xml:space="preserve">  odpočet oken : -1,18*2,06*2</t>
  </si>
  <si>
    <t>194,56880*1,1</t>
  </si>
  <si>
    <t>28375936R</t>
  </si>
  <si>
    <t>deska izolační EPS 70 F; pěnový polystyren; povrch hladký; tl. 80,0 mm; součinitel tepelné vodivosti 0,039 W/mK; R = 2,050 m2K/W; U = 0,490 W/m2K; obj. hmotnost 17,00 kg/m3</t>
  </si>
  <si>
    <t>podrovnání stěny sever 2.NP u vstupu z rampy : (3,56*2,29-2,6*0,83-0,8*2+1,2*0,74)*1,1</t>
  </si>
  <si>
    <t>63150915.AR</t>
  </si>
  <si>
    <t>deska izolační minerální vlákno; tl. 60,0 mm; součinitel tepelné vodivosti 0,033 W/mK; R = 1,800 m2K/W; obj. hmotnost 100,00 kg/m3; hydrofobizováno</t>
  </si>
  <si>
    <t>stříška nad vstupem : 3,22*1,57*1,1</t>
  </si>
  <si>
    <t>998 71-3 Přesun hmot pro izolace tepelné</t>
  </si>
  <si>
    <t>998713102R00</t>
  </si>
  <si>
    <t>...v objektech výšky do 12 m</t>
  </si>
  <si>
    <t>722 13-08 Demontáž potrubí z ocelových trubek závitových</t>
  </si>
  <si>
    <t>722130802R00</t>
  </si>
  <si>
    <t>...přes DN 25 do DN 40</t>
  </si>
  <si>
    <t>západ : 1</t>
  </si>
  <si>
    <t>722 13-09 Opravy vodovodního potrubí závitového</t>
  </si>
  <si>
    <t>722130901R00</t>
  </si>
  <si>
    <t>...Zazátkování vývodu</t>
  </si>
  <si>
    <t>722130916R00</t>
  </si>
  <si>
    <t>...přeřezání ocelové trubky, přes DN 25 do DN 50</t>
  </si>
  <si>
    <t>998 72-2 Přesun hmot pro vnitřní vodovod</t>
  </si>
  <si>
    <t>vodorovně do 50 m</t>
  </si>
  <si>
    <t>998722103R00</t>
  </si>
  <si>
    <t>...v objektech výšky do 24 m</t>
  </si>
  <si>
    <t>723 12 Potrubí z trubek černých závitových svařovaných</t>
  </si>
  <si>
    <t>bezešvých ČSN 42 0250 a běžných ČSN 42 5710 - jakost 11353.0,</t>
  </si>
  <si>
    <t>723120204R00</t>
  </si>
  <si>
    <t>...DN 25</t>
  </si>
  <si>
    <t>Potrubí včetně tvarovek a zednických výpomocí.</t>
  </si>
  <si>
    <t>Včetně pomocného lešení o výšce podlahy do 1900 mm a pro zatížení do 1,5 kPa.</t>
  </si>
  <si>
    <t>pohled západní - úprava odvětrání plynovodu : 9</t>
  </si>
  <si>
    <t>723 12-08 Demontáž potrubí svařovaného z trubek závitových</t>
  </si>
  <si>
    <t>723120804R00</t>
  </si>
  <si>
    <t>...do DN 25</t>
  </si>
  <si>
    <t>998 72-3 Přesun hmot pro vnitřní plynovod</t>
  </si>
  <si>
    <t>998723102R00</t>
  </si>
  <si>
    <t>725 11-08 Demontáž klozetů</t>
  </si>
  <si>
    <t>725110811R00</t>
  </si>
  <si>
    <t>...splachovacích</t>
  </si>
  <si>
    <t>soubor</t>
  </si>
  <si>
    <t>WC v 1.NP : 1</t>
  </si>
  <si>
    <t>725 11-2 Klozetové mísy</t>
  </si>
  <si>
    <t>725 11-29 montáž</t>
  </si>
  <si>
    <t>725119305R00</t>
  </si>
  <si>
    <t>...kombinované</t>
  </si>
  <si>
    <t>WC v 1.NP : 2</t>
  </si>
  <si>
    <t>725 12 Demontáž pisoárů</t>
  </si>
  <si>
    <t>725122813R00</t>
  </si>
  <si>
    <t>...s nádrží + 1 záchodkem</t>
  </si>
  <si>
    <t>64232862.AR</t>
  </si>
  <si>
    <t>klozet kombi stojící; h kloz. mísy 400 mm; š nádrže 365 mm; š kloz. mísy 360 mm; hl. 670 mm; splach. hluboké; odpad svislý; bílý; nádrž boční napouštění; objem splachování 3/6 l</t>
  </si>
  <si>
    <t>998 72-5 Přesun hmot pro zařizovací předměty</t>
  </si>
  <si>
    <t>998725102R00</t>
  </si>
  <si>
    <t>728 14 Kruhové plastové potrubí</t>
  </si>
  <si>
    <t>728114111R00</t>
  </si>
  <si>
    <t>...montáž kruhového plastového potrubí, do průměru d 100 mm</t>
  </si>
  <si>
    <t>800-728</t>
  </si>
  <si>
    <t>odtah pisoáry 2.NP : 1,5</t>
  </si>
  <si>
    <t>728 64 Ventilátory axiální nízkotlaké</t>
  </si>
  <si>
    <t>728614611R00</t>
  </si>
  <si>
    <t>...montáž axiálního nízkotlakého nástěnného ventilátoru , do průměru d 100 mm</t>
  </si>
  <si>
    <t>728-01</t>
  </si>
  <si>
    <t>Odpojení, demontáž, uskladnění, zpětná montáž a napojení klimatizace, vč. podružného materiálu</t>
  </si>
  <si>
    <t>42911710RVL</t>
  </si>
  <si>
    <t>Ventilátor axiální do potrubí DN 100, výkon 150 m3/h</t>
  </si>
  <si>
    <t>3_</t>
  </si>
  <si>
    <t>42972760R</t>
  </si>
  <si>
    <t>mřížka krycí; kruhová; rozměr pr. 100 mm; mater. výplň tahokov; barva základní nátěr; provedení s přírubou rámem a příchytkami pro osazení do zdi</t>
  </si>
  <si>
    <t>429851113R</t>
  </si>
  <si>
    <t>potrubí kulaté ventilační; PVC; pr. 100,0 mm; l = 1 500 mm; tepl. odolnost -15 až 50 °C; použití koupelny, kuchyně</t>
  </si>
  <si>
    <t>998 72-8 Přesun hmot pro vzduchotechniku</t>
  </si>
  <si>
    <t>998728102R00</t>
  </si>
  <si>
    <t>735 00-9 Regulace otopného systému při opravách</t>
  </si>
  <si>
    <t>735000912R00</t>
  </si>
  <si>
    <t>...vyregulování dvojregulačních ventilů a kohoutů s termostatickým ovládáním</t>
  </si>
  <si>
    <t>800-731</t>
  </si>
  <si>
    <t>762 43 Obložení stěn</t>
  </si>
  <si>
    <t>762 43-1 montáž</t>
  </si>
  <si>
    <t>762431220R00</t>
  </si>
  <si>
    <t>...Montáž obložení stěn deskami OSB</t>
  </si>
  <si>
    <t>800-762</t>
  </si>
  <si>
    <t>60725017R</t>
  </si>
  <si>
    <t>Deska dřevoštěpková OSB 3 N tl. 25 mm</t>
  </si>
  <si>
    <t>998 76 Přesun hmot pro konstrukce tesařské</t>
  </si>
  <si>
    <t>998762102R00</t>
  </si>
  <si>
    <t>...Přesun hmot pro tesařské konstrukce, výšky do 12 m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</si>
  <si>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</si>
  <si>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</si>
  <si>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</si>
  <si>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</si>
  <si>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</si>
  <si>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800-764</t>
  </si>
  <si>
    <t>včetně spojovacích prostředků, těsnící hmoty a zednické výpomoci.</t>
  </si>
  <si>
    <t xml:space="preserve">1.PP : </t>
  </si>
  <si>
    <t>sklepní světlíky : 0,6*8+0,9*2</t>
  </si>
  <si>
    <t>2,6</t>
  </si>
  <si>
    <t>764 07-13 Lemování z ocelových plechů s povrchovou úpravou</t>
  </si>
  <si>
    <t>764 07-131 výroba (zhotovení) a montáž lemování zdí</t>
  </si>
  <si>
    <t>764918337R00</t>
  </si>
  <si>
    <t>...na plochých střechách včetně rohů, spojů, lišt a dilatací, rš 900 mm</t>
  </si>
  <si>
    <t>včetně zednické výpomoc.</t>
  </si>
  <si>
    <t>prvek K/18 : 9,03</t>
  </si>
  <si>
    <t>764 21-11 Demontáž krytiny hladké střešní</t>
  </si>
  <si>
    <t>764317800R00</t>
  </si>
  <si>
    <t xml:space="preserve">...železobetonových desek,  ,  </t>
  </si>
  <si>
    <t>stříška nad vstupem : 3,56*1,57</t>
  </si>
  <si>
    <t>764 21-15 Demontáž žlabů</t>
  </si>
  <si>
    <t>764352830R00</t>
  </si>
  <si>
    <t>...podokapních půlkruhových obloukových ze segmentů, rš 250 mm, sklonu do 30°</t>
  </si>
  <si>
    <t>jih - stávající žlab terasy : 14,78</t>
  </si>
  <si>
    <t>764359810R00</t>
  </si>
  <si>
    <t>...kotlíku kónického,  , sklonu do 30°</t>
  </si>
  <si>
    <t>jih - stávající žlab terasy : 1</t>
  </si>
  <si>
    <t>764 21-21 Demontáž oplechování parapetů</t>
  </si>
  <si>
    <t>764410850R00</t>
  </si>
  <si>
    <t>...rš od 100 do 330 mm</t>
  </si>
  <si>
    <t>sever : 1,77*5</t>
  </si>
  <si>
    <t>1,74*2</t>
  </si>
  <si>
    <t>2,3</t>
  </si>
  <si>
    <t>3,34</t>
  </si>
  <si>
    <t>2,38*3</t>
  </si>
  <si>
    <t>0,88*2</t>
  </si>
  <si>
    <t>západ : 1,18*2</t>
  </si>
  <si>
    <t>1,74</t>
  </si>
  <si>
    <t>2,30</t>
  </si>
  <si>
    <t>2,38*2</t>
  </si>
  <si>
    <t>2,68</t>
  </si>
  <si>
    <t>764 21-25 Demontáž odpadních trub nebo součástí</t>
  </si>
  <si>
    <t>764454801R00</t>
  </si>
  <si>
    <t>...trub kruhových , o průměru 75 a 100 mm</t>
  </si>
  <si>
    <t>jih - stávající žlab terasy : 4*2</t>
  </si>
  <si>
    <t>764 90 Klempířské prvky z plechu s povrchovou úpravou</t>
  </si>
  <si>
    <t>764 90-2 střech z ocelových lakovaných rovinných plechů, včetně spojovacích prostředků</t>
  </si>
  <si>
    <t>764904010RT3</t>
  </si>
  <si>
    <t>...hladký plech, tl. 0,6 mm, povrchová úprava HB polyester, -, sklon do 30°</t>
  </si>
  <si>
    <t>včetně spojovacích prostředků.</t>
  </si>
  <si>
    <t xml:space="preserve">stříšky nad vstupy, okraje vytažené 200 mm na okolní konstrukce : </t>
  </si>
  <si>
    <t>sever : (3,26+0,2*2)*(0,52+0,2)</t>
  </si>
  <si>
    <t>jih : (3,32+0,2*2)*(1,6+0,2)</t>
  </si>
  <si>
    <t>(3,38+0,2*2)*(1,6+0,2)</t>
  </si>
  <si>
    <t>764 90-8 okapový systém</t>
  </si>
  <si>
    <t>764908101R00</t>
  </si>
  <si>
    <t>...žlabový kotlík kónický, ocelový žárově zinkovaný plech s povrchovou úpravou, velikost 125 mm, v barvě hnědé</t>
  </si>
  <si>
    <t>jih - žlab terasy : 2</t>
  </si>
  <si>
    <t>764908104R00</t>
  </si>
  <si>
    <t>...podokapní půlkruhový žlab, ocelový žárově zinkovaný plech s povrchovou úpravou, velikost 125 mm, v barvě hnědé</t>
  </si>
  <si>
    <t>včetně háku, čela a spojky.</t>
  </si>
  <si>
    <t>K/19 : 3,69</t>
  </si>
  <si>
    <t>jih - stávající žlab terasy, zpětná montáž : 14,78</t>
  </si>
  <si>
    <t>764908108R00</t>
  </si>
  <si>
    <t>...odpadní trouby kruhové, ocelový žárově zinkovaný plech s povrchovou úpravou, průměr 87 mm, v barvě hnědé</t>
  </si>
  <si>
    <t>včetně kolena, objímky, mezikusu, spojovacího materiálu a zednické výpomoci.</t>
  </si>
  <si>
    <t>K/20 : 3,5</t>
  </si>
  <si>
    <t>jih - stávající žlab terasy : 4</t>
  </si>
  <si>
    <t>13851110R</t>
  </si>
  <si>
    <t>plech ocelový s povrchovou úpravou tl.  0,60 mm; rovinná tabule 1000 x 2000 mm; povrchová úprava horní strana ochranná vrstva PVC, spodní strana ochranný lak; žárkový pozink, povrch měkčené PVC</t>
  </si>
  <si>
    <t xml:space="preserve">mat. pro klemp. práce : </t>
  </si>
  <si>
    <t xml:space="preserve">  oplechování, prvek K/18 : 9,03*0,8</t>
  </si>
  <si>
    <t>prořez 10% : 7,2240*1,1</t>
  </si>
  <si>
    <t>553420410R</t>
  </si>
  <si>
    <t>parapet vnější š = 225 mm; materiál - jádro slitina Al, Mg, Si; materiál - povrch eloxování, práškování; l = 6 000,0 mm</t>
  </si>
  <si>
    <t>K/1 : 0,6*8</t>
  </si>
  <si>
    <t>K/2 : 0,9*2</t>
  </si>
  <si>
    <t>553420415R</t>
  </si>
  <si>
    <t>parapet vnější š = 320 mm; materiál - jádro slitina Al, Mg, Si; materiál - povrch eloxování, práškování; l = 6 000,0 mm</t>
  </si>
  <si>
    <t>K/3 : 0,8*4</t>
  </si>
  <si>
    <t>K/4 : 1,1*2</t>
  </si>
  <si>
    <t>K/5 : 1,36</t>
  </si>
  <si>
    <t>K/6 : 1,66*2</t>
  </si>
  <si>
    <t>K/7 : 1,69*10</t>
  </si>
  <si>
    <t>K/8 : 2,22</t>
  </si>
  <si>
    <t>K/9 : 2,3*5</t>
  </si>
  <si>
    <t>K/10 : 3,26*2</t>
  </si>
  <si>
    <t>553420419R</t>
  </si>
  <si>
    <t>parapet vnější š = 400 mm; materiál - jádro slitina Al, Mg, Si; materiál - povrch eloxování, práškování; l = 6 000,0 mm</t>
  </si>
  <si>
    <t>K/11 : 2,6</t>
  </si>
  <si>
    <t>553420424R</t>
  </si>
  <si>
    <t>krytka parapetu Al; rozměr 195 - 240 mm</t>
  </si>
  <si>
    <t xml:space="preserve">  K/1 : 8</t>
  </si>
  <si>
    <t xml:space="preserve">  K/2 : 2</t>
  </si>
  <si>
    <t>10*2*1,1</t>
  </si>
  <si>
    <t>553420425R</t>
  </si>
  <si>
    <t>krytka parapetu Al; rozměr 260 - 360 mm</t>
  </si>
  <si>
    <t xml:space="preserve">  K/3 : 4</t>
  </si>
  <si>
    <t xml:space="preserve">  K/4 : 2</t>
  </si>
  <si>
    <t xml:space="preserve">  K/5 : 1</t>
  </si>
  <si>
    <t xml:space="preserve">  K/6 : 2</t>
  </si>
  <si>
    <t xml:space="preserve">  K/7 : 10</t>
  </si>
  <si>
    <t xml:space="preserve">  K/8 : 1</t>
  </si>
  <si>
    <t xml:space="preserve">  K/9 : 5</t>
  </si>
  <si>
    <t xml:space="preserve">  K/10 : 2</t>
  </si>
  <si>
    <t>27*2*1,1</t>
  </si>
  <si>
    <t>553420426R</t>
  </si>
  <si>
    <t>krytka parapetu Al; rozměr 380 - 400 mm</t>
  </si>
  <si>
    <t xml:space="preserve">  K/11 : 1</t>
  </si>
  <si>
    <t xml:space="preserve">  K/12 : 4</t>
  </si>
  <si>
    <t xml:space="preserve">  K/13 : 3</t>
  </si>
  <si>
    <t>8*2*1,1</t>
  </si>
  <si>
    <t>998 76-4 Přesun hmot pro konstrukce klempířské</t>
  </si>
  <si>
    <t>998764103R00</t>
  </si>
  <si>
    <t>766 60 Těsnění připojovací spáry</t>
  </si>
  <si>
    <t>766601213RT2</t>
  </si>
  <si>
    <t xml:space="preserve">...spára ostění, interiér - fólie parotěsná šířky 100 mm samolepicí, výplň PU pěnou, exteriér - fólie paropropustná šířky 100 mm samolepicí,  </t>
  </si>
  <si>
    <t>800-766</t>
  </si>
  <si>
    <t>Vložení parotěsné a paropropustné fólie, vyplnění spáry PU pěnou. Včetně dodávky materiálu.</t>
  </si>
  <si>
    <t>O/1 : (1,44+0,87)*2</t>
  </si>
  <si>
    <t>766 69 Ostatní</t>
  </si>
  <si>
    <t>766 69-16 montáž parapetních desek dřevěných pro jakékoliv upevnění</t>
  </si>
  <si>
    <t>766694112R00</t>
  </si>
  <si>
    <t>...šířky do 300 mm, délky přes 1000 do 1600 mm</t>
  </si>
  <si>
    <t>O/1 : 1</t>
  </si>
  <si>
    <t>766694114R00</t>
  </si>
  <si>
    <t>...šířky do 300 mm, délky přes 2600 mm</t>
  </si>
  <si>
    <t>O/6 : 1</t>
  </si>
  <si>
    <t>O/7 : 1</t>
  </si>
  <si>
    <t>60775301R</t>
  </si>
  <si>
    <t>parapet vnitřní š = 160 mm; materiál - povrch laminátová fólie CPL; materiál - jádro vlhkuodolná DTD; dekor bílý, mramor, imitace dřeva</t>
  </si>
  <si>
    <t xml:space="preserve">  O/1 : 1,44</t>
  </si>
  <si>
    <t>8,120*1,1</t>
  </si>
  <si>
    <t>60775390R</t>
  </si>
  <si>
    <t>krytka parapetu plast; pro parapety s nosem; rozměr 600 mm</t>
  </si>
  <si>
    <t xml:space="preserve">  O/1 : 1</t>
  </si>
  <si>
    <t xml:space="preserve">  O/6 : 1</t>
  </si>
  <si>
    <t xml:space="preserve">  O/7 : 1</t>
  </si>
  <si>
    <t>3*2*1,1</t>
  </si>
  <si>
    <t>998 76-6 Přesun hmot pro konstrukce truhlářské</t>
  </si>
  <si>
    <t>998766102R00</t>
  </si>
  <si>
    <t>767 16 Montáž zábradlí rovného</t>
  </si>
  <si>
    <t>767161120R00</t>
  </si>
  <si>
    <t>...z trubek nebo tenkostěnných profilů do zdiva, o hmotnosti 1 m zábradlí přes 20 do 30 kg</t>
  </si>
  <si>
    <t>800-767</t>
  </si>
  <si>
    <t>767 64 Montáž dveří</t>
  </si>
  <si>
    <t>767 64-1 montáž doplňků dveří</t>
  </si>
  <si>
    <t>767646593R00</t>
  </si>
  <si>
    <t>...Montáž stavěče křídel</t>
  </si>
  <si>
    <t>vstupní sestava O/9 : 1</t>
  </si>
  <si>
    <t>767649191R00</t>
  </si>
  <si>
    <t>...Montáž doplňků dveří, samozavírače hydraulického</t>
  </si>
  <si>
    <t>767 99 Montáž ostatních atypických kovov. doplňků staveb</t>
  </si>
  <si>
    <t>767995102R00</t>
  </si>
  <si>
    <t>...atypických konstrukcí o hmotnosti přes 5 do 10 kg</t>
  </si>
  <si>
    <t>prvek Z/3 : (0,27+0,2)*(2,2+0,05*2)*20</t>
  </si>
  <si>
    <t>konzola VZT jednotky západ-zpětná montáž : 15</t>
  </si>
  <si>
    <t>767 99-8 Demontáž ostatních doplňků staveb</t>
  </si>
  <si>
    <t>767 99-81 atypických konstrukcí</t>
  </si>
  <si>
    <t>767996801R00</t>
  </si>
  <si>
    <t>...o hmotnosti přes 20 do 50 kg</t>
  </si>
  <si>
    <t xml:space="preserve">mříže anglických dvorků : </t>
  </si>
  <si>
    <t>sever : 1,1*0,85*10*4</t>
  </si>
  <si>
    <t>západ : 1,17*0,9*10*4</t>
  </si>
  <si>
    <t>konzola VZT jednotky západ : 15</t>
  </si>
  <si>
    <t>jih - zábradlí terasy 2.NP-po částech : 14,78*13</t>
  </si>
  <si>
    <t>767-001</t>
  </si>
  <si>
    <t>Dod.+ mont. hliníkových sestav včetně dveří, zasklení a pevných výplní, panikového kování,olištování, vč. napojení na stáv. el. vrátného</t>
  </si>
  <si>
    <t>viz výpis oken a dveří - výkres D.1.16</t>
  </si>
  <si>
    <t>O/9 : 3,56*2,95</t>
  </si>
  <si>
    <t>767-002</t>
  </si>
  <si>
    <t>Dodávka + montáž pákového ovladače sklápěcího okna</t>
  </si>
  <si>
    <t>kpl</t>
  </si>
  <si>
    <t>767-005</t>
  </si>
  <si>
    <t>D+M nerez rozpěrky Z/4</t>
  </si>
  <si>
    <t>9 Hodinové zúčtovací sazby</t>
  </si>
  <si>
    <t>900      RT3</t>
  </si>
  <si>
    <t>HZS, Práce v tarifní třídě 6</t>
  </si>
  <si>
    <t>Přir.M</t>
  </si>
  <si>
    <t>úprava stávajícího ohrazení v SV cípu u rampy : 80</t>
  </si>
  <si>
    <t xml:space="preserve">zkrácení ohrazení, překotvení, přesun dvířek : </t>
  </si>
  <si>
    <t>19421185RVL</t>
  </si>
  <si>
    <t>Plech lístkový hlíník, tl. 4 mm</t>
  </si>
  <si>
    <t>prvek Z/3 : (0,27+0,2)*(2,2+0,05*2)*20*1,2</t>
  </si>
  <si>
    <t>54917040R</t>
  </si>
  <si>
    <t>Zavírač dveří hydraulický</t>
  </si>
  <si>
    <t>767-003</t>
  </si>
  <si>
    <t>Stavěč dveřního křídla, dodávka</t>
  </si>
  <si>
    <t>767-004</t>
  </si>
  <si>
    <t>Zábradlí terasy, ocel+žárové zinkování, dodávka</t>
  </si>
  <si>
    <t>998 76-7 Přesun hmot pro kovové stavební doplňk. konstrukce</t>
  </si>
  <si>
    <t>998767102R00</t>
  </si>
  <si>
    <t>766 62-4 Montáž otvorových prvků plastových</t>
  </si>
  <si>
    <t>766711001R00</t>
  </si>
  <si>
    <t xml:space="preserve">...oken a balkonových dveří,  </t>
  </si>
  <si>
    <t>Montáž plastových oken a dveří včetně dodávky a montáže PU pěny a spojovacích prostředků.</t>
  </si>
  <si>
    <t>769-O1</t>
  </si>
  <si>
    <t>Okno O/1: 1440x870 mm, rám plast, trojsklo, Uw=1,0 W/m2K, vč. dopravy a přesunů hmot, olištování, parametry viz výpis prvků v PD</t>
  </si>
  <si>
    <t>769-O2</t>
  </si>
  <si>
    <t>Okno O/2: 900x600 mm, rám plast, trojsklo, Uw=1,0 W/m2K, vč. dopravy a přesunů hmot, zapravení, parametry viz výpis prvků v PD</t>
  </si>
  <si>
    <t>769-O3</t>
  </si>
  <si>
    <t>Okno O/3: 600x600 mm, rám plast, trojsklo, Uw=1,0 W/m2K, vč. dopravy a přesunů hmot, zapravení, parametry viz výpis prvků v PD</t>
  </si>
  <si>
    <t>769-O4</t>
  </si>
  <si>
    <t>Okno O/4: 600x600 mm, rám plast, větrací mříž, vč. dopravy a přesunů hmot, zapravení, parametry viz výpis prvků v PD</t>
  </si>
  <si>
    <t>769-O5</t>
  </si>
  <si>
    <t>Okno O/5: 1450x870 mm, rám plast, jedno sklo, vč. dopravy a přesunů hmot, zapravení, parametry viz výpis prvků v PD</t>
  </si>
  <si>
    <t>769-O6</t>
  </si>
  <si>
    <t>Okno O/6: 3340x2060 mm, rám plast, trojsklo, Uw=1,0 W/m2K, vč. dopravy a přesunů hmot, zapravení, parametry viz výpis prvků v PD</t>
  </si>
  <si>
    <t>769-O7</t>
  </si>
  <si>
    <t>Okno O/7: 3340x870 mm, rám plast, trojsklo, Uw=1,0 W/m2K, vč. dopravy a přesunů hmot, zapravení, parametry viz výpis prvků v PD</t>
  </si>
  <si>
    <t xml:space="preserve">kus    </t>
  </si>
  <si>
    <t>769-O8</t>
  </si>
  <si>
    <t>Okno O/8: 3560x2950 mm, rám plast, trojsklo, Uw=1,0 W/m2K, vč. dopravy a přesunů hmot, zapravení, parametry viz výpis prvků v PD</t>
  </si>
  <si>
    <t>771 10 Příprava podkladu před kladením dlažeb</t>
  </si>
  <si>
    <t>771101121R00</t>
  </si>
  <si>
    <t>...Provedení penetrace podkladu</t>
  </si>
  <si>
    <t>800-771</t>
  </si>
  <si>
    <t>771 47 Montáž soklíků z dlaždic keramických</t>
  </si>
  <si>
    <t>771475014R00</t>
  </si>
  <si>
    <t>...výšky 100 mm, soklíků vodorovných, kladených do flexibilního tmele</t>
  </si>
  <si>
    <t>sociální zařízení 1.NP - předsíňka : (0,9+1,475)*2-0,6*3</t>
  </si>
  <si>
    <t>771 47-9 Řezání dlaždic</t>
  </si>
  <si>
    <t>771479001R00</t>
  </si>
  <si>
    <t>...Řezání dlaždic keramických pro soklíky</t>
  </si>
  <si>
    <t>771 57-5 Montáž podlah z dlaždic keramických</t>
  </si>
  <si>
    <t>771575109RT8</t>
  </si>
  <si>
    <t>...300 x 300 mm, režných nebo glazovaných, hladkých, kladených do flexibilního tmele</t>
  </si>
  <si>
    <t>771 57-8 Zvláštní úpravy spár</t>
  </si>
  <si>
    <t>771578011R00</t>
  </si>
  <si>
    <t>...spára podlaha-stěna silikonem</t>
  </si>
  <si>
    <t>vč. dodávky a montáže silikonu.</t>
  </si>
  <si>
    <t>sociální zařízení 1.NP : (1,825+0,775)*2+1,8*4</t>
  </si>
  <si>
    <t>(0,9+1,475)*2</t>
  </si>
  <si>
    <t>(1,46+1,475)*2+1,8*4</t>
  </si>
  <si>
    <t>(2,435+0,975)*2+1,8*4</t>
  </si>
  <si>
    <t>771 57-9 Příplatky k položkám montáže podlah keramických</t>
  </si>
  <si>
    <t>771579795R00</t>
  </si>
  <si>
    <t>...příplatek za spárování vodotěsnou hmotou - plošně</t>
  </si>
  <si>
    <t>59764210R</t>
  </si>
  <si>
    <t>dlažba keramická š = 300 mm; l = 300 mm; h = 9,0 mm; povch hladký, protiskluzová úprava; pro interiér i exteriér</t>
  </si>
  <si>
    <t>dlažba : 1,825*0,775+2,435*1,475+2,435*0,975</t>
  </si>
  <si>
    <t>sokl : ((0,9+1,475)*2-0,6*3)*0,1</t>
  </si>
  <si>
    <t>998 77-1 Přesun hmot pro podlahy z dlaždic</t>
  </si>
  <si>
    <t>998771102R00</t>
  </si>
  <si>
    <t>776 40-8 Demontáž soklíků nebo lišt pryžových nebo PVC</t>
  </si>
  <si>
    <t>776401800R00</t>
  </si>
  <si>
    <t>...odstranění a uložení na hromady</t>
  </si>
  <si>
    <t>800-775</t>
  </si>
  <si>
    <t>soklík podél části vstupní sestavy O/9 : 3,56</t>
  </si>
  <si>
    <t>776 42 Lepení soklíků PVC a napojení krytiny na stěnu</t>
  </si>
  <si>
    <t>776421100RU1</t>
  </si>
  <si>
    <t>...lepení podlahových soklíků z PVC a vinylu včetně dodávky soklíku</t>
  </si>
  <si>
    <t>998 77-6 Přesun hmot pro podlahy povlakové</t>
  </si>
  <si>
    <t>998776201R00</t>
  </si>
  <si>
    <t>...v objektech výšky do 6 m</t>
  </si>
  <si>
    <t>%</t>
  </si>
  <si>
    <t>777 64 Nátěry polyuretanové podlah</t>
  </si>
  <si>
    <t>777645210R00</t>
  </si>
  <si>
    <t>...jednosložkové, 2 x s tmelením</t>
  </si>
  <si>
    <t>800-773</t>
  </si>
  <si>
    <t xml:space="preserve">nátěr zapravených rýh v podlahách po zapuštění rámů nových sestav : </t>
  </si>
  <si>
    <t>podél vstupní sestavy O/9 : 3,56*0,2</t>
  </si>
  <si>
    <t>998 77-7 Přesun hmot pro podlahy syntetické</t>
  </si>
  <si>
    <t>998777102R00</t>
  </si>
  <si>
    <t>781 11 Doplňkové práce při provádění obkladů</t>
  </si>
  <si>
    <t>781111121R00</t>
  </si>
  <si>
    <t>...montáž lišt rohových, vanových a dilatačních</t>
  </si>
  <si>
    <t>sociální zařízení 1.NP : (1,825+0,775)*2*-0,6</t>
  </si>
  <si>
    <t>(0,9+1,475)*2-0,6*3</t>
  </si>
  <si>
    <t>(1,46+1,475)*2-0,6</t>
  </si>
  <si>
    <t>(2,435+0,975)*2-0,6*2</t>
  </si>
  <si>
    <t>781 41 Montáž obkladů vnitřních z obkládaček pórovinových</t>
  </si>
  <si>
    <t>781 41-5 montáž obkladů vnitřních  z obkladaček pórovinových do tmele</t>
  </si>
  <si>
    <t>781415016RT8</t>
  </si>
  <si>
    <t>... , nad 200 x 250 mm , lepených do flexibilního tmele</t>
  </si>
  <si>
    <t>sociální zařízení 1.NP : (1,825+0,775)*2*1,8-0,6*1,8</t>
  </si>
  <si>
    <t>(1,46+1,475)*2*1,8-0,6*1,8</t>
  </si>
  <si>
    <t>781 47 Montáž obkladů vnitřních z dlaždic keramických</t>
  </si>
  <si>
    <t>781 47-9 Příplatky k položkám montáže obkladů vnitřních stěn z dlaždic keramických</t>
  </si>
  <si>
    <t>781479705RT2</t>
  </si>
  <si>
    <t>...příplatek za spárovací hmotu - plošně</t>
  </si>
  <si>
    <t>781479711R00</t>
  </si>
  <si>
    <t>...příplatek k obkladu stěn keram.,za plochu do 10 m2</t>
  </si>
  <si>
    <t>59760104BB</t>
  </si>
  <si>
    <t>Lišta hliníková ukončovací k obkladům oblá 10 mm</t>
  </si>
  <si>
    <t xml:space="preserve">  sociální zařízení 1.NP : (1,825+0,775)*2*-0,6</t>
  </si>
  <si>
    <t xml:space="preserve">  (0,9+1,475)*2-0,6*3</t>
  </si>
  <si>
    <t xml:space="preserve">  (1,46+1,475)*2-0,6</t>
  </si>
  <si>
    <t xml:space="preserve">  (2,435+0,975)*2-0,6*2</t>
  </si>
  <si>
    <t>10,72000*1,1</t>
  </si>
  <si>
    <t>597813726X</t>
  </si>
  <si>
    <t>Obklad keramický, š=198 mm, l=398 mm, h=7 mm; pro interiér, barevnost různá dle požadavků zadavatele</t>
  </si>
  <si>
    <t xml:space="preserve">  sociální zařízení 1.NP : (1,825+0,775)*2*1,8-0,6*1,8</t>
  </si>
  <si>
    <t xml:space="preserve">  (1,46+1,475)*2*1,8-0,6*1,8</t>
  </si>
  <si>
    <t xml:space="preserve">  (2,435+0,975)*2*1,8-0,6*1,8*2</t>
  </si>
  <si>
    <t>27,88200*1,1</t>
  </si>
  <si>
    <t>998 78 Přesun hmot pro obklady keramické</t>
  </si>
  <si>
    <t>998781102R00</t>
  </si>
  <si>
    <t>783801812RVL</t>
  </si>
  <si>
    <t>Odstranění nátěrů z omítek stěn, oškrabáním, včetně štukové vrstvy</t>
  </si>
  <si>
    <t>784 40 Odstranění maleb</t>
  </si>
  <si>
    <t>784402801R00</t>
  </si>
  <si>
    <t>...oškrabáním, v místnostech do 3,8 m</t>
  </si>
  <si>
    <t>800-784</t>
  </si>
  <si>
    <t>1.PP : (4,03+2,47+7,2+3,95+3,2)*2,95</t>
  </si>
  <si>
    <t>sociální zařízení 1.NP : (1,825+0,775)*2*(2,95-1,8)</t>
  </si>
  <si>
    <t>(0,9+1,475)*2*2,95-0,6*2*3</t>
  </si>
  <si>
    <t>(1,46+1,475)*2*(2,95-1,8)</t>
  </si>
  <si>
    <t>(2,435+0,975)*2*(2,95-1,8)</t>
  </si>
  <si>
    <t>sociální zařízení 2.NP : (0,8+1,750)*2*(2,95-1,8)</t>
  </si>
  <si>
    <t>(2,36+1,475)*2*(2,95-1,8)</t>
  </si>
  <si>
    <t>(2,36+0,9)*2*(2,95-1,8)</t>
  </si>
  <si>
    <t>hala stěna s výměnami oken : (3,34+0,22)*2,95*2-3,34*2,06-3,34*0,870</t>
  </si>
  <si>
    <t>784 41 Příprava povrchu</t>
  </si>
  <si>
    <t>784 41-2 Penetrace (napouštění) podkladu</t>
  </si>
  <si>
    <t>784191101R00</t>
  </si>
  <si>
    <t>...disperzní, jednonásobná</t>
  </si>
  <si>
    <t>784 45 Malby z malířských směsí se začištěním</t>
  </si>
  <si>
    <t>784195112R00</t>
  </si>
  <si>
    <t>...hlinkové,  , bělost 77 %, dvojnásobné</t>
  </si>
  <si>
    <t>787 60-8 Vysklení oken a dveří</t>
  </si>
  <si>
    <t>787600801R00</t>
  </si>
  <si>
    <t>...Vysklívání oken skla plochého o ploše do 1 m2</t>
  </si>
  <si>
    <t>800-787</t>
  </si>
  <si>
    <t xml:space="preserve">  O/2 : 0,9*0,6*2</t>
  </si>
  <si>
    <t xml:space="preserve">  O/3 : 0,6*0,6*7</t>
  </si>
  <si>
    <t xml:space="preserve">  O/4 : 0,6*0,6*1</t>
  </si>
  <si>
    <t xml:space="preserve">  okno WC 2.NP (pozice pro O/1) : 1,74*0,87</t>
  </si>
  <si>
    <t xml:space="preserve">  okno schodiště 1.NP (pozice pro O/7) : 3,34*0,87</t>
  </si>
  <si>
    <t xml:space="preserve">  okno schodiště 2.NP (pozice pro O/6) : 3,34*2,06</t>
  </si>
  <si>
    <t xml:space="preserve">  vstupní sestava (pozice pro O/9) : 3,56*2,95</t>
  </si>
  <si>
    <t xml:space="preserve">  prosklená stěna nad vstupem ve 2.NP (pozice O/8) : 3,56*2,95</t>
  </si>
  <si>
    <t>dvojsko : 36,26400*2</t>
  </si>
  <si>
    <t>drobné elektro práce s prvky na fasádě : 25</t>
  </si>
  <si>
    <t>napojení ventilátoru WC 2.NP : 10</t>
  </si>
  <si>
    <t>979 08-4 Poplatek za skládku</t>
  </si>
  <si>
    <t>979990121R00</t>
  </si>
  <si>
    <t>...suti - asfaltové pásy</t>
  </si>
  <si>
    <t>979990162R00</t>
  </si>
  <si>
    <t>...suti - dřevo+sklo</t>
  </si>
  <si>
    <t>979 08-7 Nakládání na dopravní prostředky</t>
  </si>
  <si>
    <t>pro vodorovnou dopravu</t>
  </si>
  <si>
    <t>979087213R00</t>
  </si>
  <si>
    <t>...vybouraných hmot</t>
  </si>
  <si>
    <t>979 01 Svislá doprava suti a vybouraných hmot</t>
  </si>
  <si>
    <t>979011111R00</t>
  </si>
  <si>
    <t>...Svislá doprava suti a vybour. hmot za 2.NP a 1.PP</t>
  </si>
  <si>
    <t>979 08-1 Odvoz suti a vybouraných hmot na skládku</t>
  </si>
  <si>
    <t>979081111R00</t>
  </si>
  <si>
    <t>...do 1 km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</si>
  <si>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</si>
  <si>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</si>
  <si>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</si>
  <si>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</si>
  <si>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</si>
  <si>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</si>
  <si>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</si>
  <si>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979990001R00</t>
  </si>
  <si>
    <t>...stavební suti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</si>
  <si>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</si>
  <si>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Celkem za objekt</t>
  </si>
  <si>
    <t>Rekapitulace soupisu</t>
  </si>
  <si>
    <t>Stavební díl</t>
  </si>
  <si>
    <t>Celkem soupis</t>
  </si>
  <si>
    <t>341 31 Beton stěn nosných a výplňových prostý</t>
  </si>
  <si>
    <t>stěn a příček výplňových pevných, ochranných přizdívek, parapetních, atikových schodišťových a zábradelních zídek, s pomocným lešením o výšce podlahy do 1,90 m a pro zatížení do 1,5 kPa,</t>
  </si>
  <si>
    <t>341311711R00</t>
  </si>
  <si>
    <t>...prostý, C 25/30</t>
  </si>
  <si>
    <t>nadbetonování střešního výlezu : (1,3+0,91)*2*0,2*0,1</t>
  </si>
  <si>
    <t>341 35 Bednění stěn a příček</t>
  </si>
  <si>
    <t>svislé nebo šikmé (odkloněné), půdorysně přímé nebo zalomené, stěn nosných, výplňových, nebo příček, včetně vzpěr nebo jiného zajištění</t>
  </si>
  <si>
    <t>341 35-12 oboustranné</t>
  </si>
  <si>
    <t>341351105R00</t>
  </si>
  <si>
    <t>...zřízení</t>
  </si>
  <si>
    <t>nadbetonování střešního výlezu : (1,3+0,91)*2*0,4</t>
  </si>
  <si>
    <t>341351106R00</t>
  </si>
  <si>
    <t>...odstranění</t>
  </si>
  <si>
    <t>342255028R00</t>
  </si>
  <si>
    <t>...tloušťky 150 mm</t>
  </si>
  <si>
    <t>parapet výtahové šachty : 1*0,2</t>
  </si>
  <si>
    <t>parapet výtahové šachty : 0,2*2</t>
  </si>
  <si>
    <t>342948112R00</t>
  </si>
  <si>
    <t>...přistřelenýmu kotvami</t>
  </si>
  <si>
    <t>nadbetonování střešního výlezu : (1,3+0,91)*2</t>
  </si>
  <si>
    <t>348 18 Zábradlí ze dřeva</t>
  </si>
  <si>
    <t>Zábradlí ze dřeva měkkého na mostech silničních a lávkách výšky do 1,10 m, při vzdálenosti sloupků 1000 až 2500 mm</t>
  </si>
  <si>
    <t>348185111R00</t>
  </si>
  <si>
    <t>Zábradlí dřevěné dočasné, zřízení</t>
  </si>
  <si>
    <t>821-1</t>
  </si>
  <si>
    <t>Včetně dvojnásobného ochranného nátěru proti hnilobě, opotřebení hmot a montáže zábradlí.</t>
  </si>
  <si>
    <t xml:space="preserve">zábrany proti pádu po obvodu střechy : </t>
  </si>
  <si>
    <t>levá část střechy : (14,83+19,22*2+2,44)</t>
  </si>
  <si>
    <t>pravá část střechy : (2,4+19,84+12,38+2,41+3,85+15,99)</t>
  </si>
  <si>
    <t>348185211R00</t>
  </si>
  <si>
    <t>Zábradlí dřevěné dočasné, odstranění</t>
  </si>
  <si>
    <t>Včetně dvojnásobného ochranného nátěru proti hnilobě.</t>
  </si>
  <si>
    <t>602011187RT6</t>
  </si>
  <si>
    <t>...omítka vrchní tenkovrstvá, silikonová, zatřená, tloušťka vrstvy 1,5 mm, bílá</t>
  </si>
  <si>
    <t>vnitřní povrch stěn ke střešního výlezu : (1,3+0,91)*2*0,95</t>
  </si>
  <si>
    <t>nadstřešní část výtahové šachty : (1,79+1,47+0,54)*2*2,08</t>
  </si>
  <si>
    <t>612 48-12 Vyztužení vnitřních stěn sklotextilní síťovinou</t>
  </si>
  <si>
    <t>612481211RT2</t>
  </si>
  <si>
    <t>...Montáž výztužné sítě (perlinky) do stěrky-stěny, včetně výztužné sítě a stěrkového tmelu Baumit</t>
  </si>
  <si>
    <t>901-99</t>
  </si>
  <si>
    <t>Demontáž stávajícího střešního výlezu</t>
  </si>
  <si>
    <t>12_1</t>
  </si>
  <si>
    <t>953 92-111 Dlaždice betonové na ploché střechy</t>
  </si>
  <si>
    <t>kladené jednotlivě volně s mezerami nasucho (např. pro schůdnost po měkké krytině, pro trvalé zatížení krytiny)</t>
  </si>
  <si>
    <t>953921111R00</t>
  </si>
  <si>
    <t>...o rozměru 300 x 300 x 45 mm</t>
  </si>
  <si>
    <t>levá část střechy : 15*17-3*3-2*3</t>
  </si>
  <si>
    <t>pravá část střechy : 15*17-3*3-1</t>
  </si>
  <si>
    <t>953 92-1119 příplatek za čtverce z asfaltové lepenky</t>
  </si>
  <si>
    <t>953921116R00</t>
  </si>
  <si>
    <t>...pro dlaždice o rozměru 500 x 500 x 60 mm</t>
  </si>
  <si>
    <t>712 31 Povlakové krytiny střech do 10° za studena</t>
  </si>
  <si>
    <t>712 31-1 nátěrem</t>
  </si>
  <si>
    <t>712311115R00</t>
  </si>
  <si>
    <t>...1 x, asfaltovým tmelem, bez dodávky materiálu</t>
  </si>
  <si>
    <t xml:space="preserve">přechodové klíny : </t>
  </si>
  <si>
    <t>levá část: : (13,79+18,77)*2*0,113</t>
  </si>
  <si>
    <t>střešní nástavba po obvodu : (1,79+2,01)*2*0,113</t>
  </si>
  <si>
    <t>pravá část: : (13,75+18,8)*2*0,113</t>
  </si>
  <si>
    <t>výlez : (1,3+0,91)*2*0,113</t>
  </si>
  <si>
    <t>712 33 Povlakové krytiny střech do 10° pásy na sucho</t>
  </si>
  <si>
    <t>712331101RT1</t>
  </si>
  <si>
    <t>...1 vrstva, bez dodávky pásu</t>
  </si>
  <si>
    <t xml:space="preserve">montáž samolepícího asf. pásu : </t>
  </si>
  <si>
    <t xml:space="preserve">levá část střechy : </t>
  </si>
  <si>
    <t>v ploše : 18,77*11,35+14,96*2,44</t>
  </si>
  <si>
    <t>odpočet nástavby : -(1,79*1,45+1,36*0,56)</t>
  </si>
  <si>
    <t>atika : (14,83+19,22*2+2,44)*0,52</t>
  </si>
  <si>
    <t>11,35*0,45</t>
  </si>
  <si>
    <t>vnitřní svislá stěna atiky : (13,79+18,77)*2*0,4</t>
  </si>
  <si>
    <t>přechodové klíny : (13,79+18,77)*2*0,113</t>
  </si>
  <si>
    <t>Mezisoučet</t>
  </si>
  <si>
    <t xml:space="preserve">pravá část střechy : </t>
  </si>
  <si>
    <t>v ploše : 18,8*11,34+14,95*2,41</t>
  </si>
  <si>
    <t>odpočet výlez : -1,3*0,91</t>
  </si>
  <si>
    <t>atika : (2,4+19,84+12,38+2,41+3,85+15,92)*0,52</t>
  </si>
  <si>
    <t>vnitřní svislá stěna atiky : (13,75+18,8)*2*0,4</t>
  </si>
  <si>
    <t>přechodové klíny : (13,75+18,8)*2*0,113</t>
  </si>
  <si>
    <t>712341559RT1</t>
  </si>
  <si>
    <t>...v celé ploše, 1 vrstva, bez dodávky pásu</t>
  </si>
  <si>
    <t>712341559RZ3</t>
  </si>
  <si>
    <t>...v celé ploše, 1 vrstva, včetně dodávky pásu izolačního z oxidovaného asfaltu natavitelného; nosná vložka skelná rohož</t>
  </si>
  <si>
    <t>Povlaková krytina je provedena pásy přitavenými v plné ploše. Plochy povlakové krytiny střech jednotlivě menší než 10 m2 se oceňují s příplatkem položka číslo 712 39-9097.</t>
  </si>
  <si>
    <t xml:space="preserve">  levá část střechy : </t>
  </si>
  <si>
    <t xml:space="preserve">  v ploše : 18,97*11,55+15,16*2,44</t>
  </si>
  <si>
    <t xml:space="preserve">  odpočet nástavby : -(1,79*1,45+1,36*0,56)</t>
  </si>
  <si>
    <t xml:space="preserve">  pravá část střechy : </t>
  </si>
  <si>
    <t xml:space="preserve">  v ploše : 19*11,44+15,15*2,41</t>
  </si>
  <si>
    <t xml:space="preserve">  odpočet výlez : -1,3*0,91</t>
  </si>
  <si>
    <t>10% - vyspravení stávající krytiny : 505,42530*0,1</t>
  </si>
  <si>
    <t>712300831R00</t>
  </si>
  <si>
    <t>Odstranění živičné krytiny střech do 10° 1vrstvé</t>
  </si>
  <si>
    <t>712311101R00</t>
  </si>
  <si>
    <t>Povlaková krytina střech do 10°, za studena ALP</t>
  </si>
  <si>
    <t>11163450.AR</t>
  </si>
  <si>
    <t>lak asfaltový penetrační modifikovaný a adhezivní; bod hoření nad 40 °C; skupenství při 20°C  kapalné; hustota při 15°C do 875 kg/m3; nerozpustný ve vodě; hořlavý; zpracování za studena; černý</t>
  </si>
  <si>
    <t xml:space="preserve">  10% - vyspravení stávající krytiny : 505,42530*0,1</t>
  </si>
  <si>
    <t xml:space="preserve">  spotřeba 0,3 kg/m2 : 50,54253*0,3</t>
  </si>
  <si>
    <t>počet balení 9 kg : 15,16276/9*1,1</t>
  </si>
  <si>
    <t>24742210R</t>
  </si>
  <si>
    <t>lepidlo isocyanatové; na polystyren, na tepelnou izolaci; podklad beton, zdivo, asfaltové pásy; pro interiér i exteriér</t>
  </si>
  <si>
    <t xml:space="preserve">  lepidlo pro lepení přechodových klínů : </t>
  </si>
  <si>
    <t xml:space="preserve">  levá část: : (13,79+18,77)*2</t>
  </si>
  <si>
    <t xml:space="preserve">  střešní nástavba po obvodu : (1,79+2,01)*2</t>
  </si>
  <si>
    <t xml:space="preserve">  pravá část: : (13,75+18,8)*2</t>
  </si>
  <si>
    <t xml:space="preserve">  výlez : (1,3+0,91)*2</t>
  </si>
  <si>
    <t>spotřeba 0,6 kg/m2 : 142,24*(0,08+0,08)*0,6*1,1</t>
  </si>
  <si>
    <t>24747207R</t>
  </si>
  <si>
    <t>lepidlo bitumenové; pro lepení zastudena; na polystyren, na tepelnou izolaci, na asfaltové pásy, na asfaltové šindele; pro exteriér</t>
  </si>
  <si>
    <t xml:space="preserve">potažení minerálních přechodových klínů : </t>
  </si>
  <si>
    <t xml:space="preserve">  levá část: : (13,79+18,77)*2*0,113</t>
  </si>
  <si>
    <t xml:space="preserve">  střešní nástavba po obvodu : (1,79+2,01)*2*0,113</t>
  </si>
  <si>
    <t xml:space="preserve">  pravá část: : (13,75+18,8)*2*0,113</t>
  </si>
  <si>
    <t xml:space="preserve">  výlez : (1,3+0,91)*2*0,113</t>
  </si>
  <si>
    <t>spotřeba 0,5 kg/m2 : 16,07312*0,5*1,1</t>
  </si>
  <si>
    <t xml:space="preserve">  v ploše : 18,77*11,35+14,96*2,44</t>
  </si>
  <si>
    <t xml:space="preserve">  atika : (14,83+19,22*2+2,44)*0,52</t>
  </si>
  <si>
    <t xml:space="preserve">  11,35*0,45</t>
  </si>
  <si>
    <t xml:space="preserve">  vnitřní svislá stěna atiky : (13,79+18,77)*2*0,4</t>
  </si>
  <si>
    <t xml:space="preserve">  přechodové klíny : (13,79+18,77)*2*0,113</t>
  </si>
  <si>
    <t xml:space="preserve">  </t>
  </si>
  <si>
    <t xml:space="preserve">  v ploše : 18,8*11,34+14,95*2,41</t>
  </si>
  <si>
    <t xml:space="preserve">  atika : (2,4+19,84+12,38+2,41+3,85+15,92)*0,52</t>
  </si>
  <si>
    <t xml:space="preserve">  vnitřní svislá stěna atiky : (13,75+18,8)*2*0,4</t>
  </si>
  <si>
    <t xml:space="preserve">  přechodové klíny : (13,75+18,8)*2*0,113</t>
  </si>
  <si>
    <t>625,99712*1,15</t>
  </si>
  <si>
    <t>62852259</t>
  </si>
  <si>
    <t>pás izolační z modifikovaného asfaltu barva červená; natavitelný; nosná vložka polyesterové rouno; horní strana posyp - břidlice; spodní strana PE fólie; tl. 5,2 mm</t>
  </si>
  <si>
    <t>pás hydroizolační z modifikovaného asfaltu</t>
  </si>
  <si>
    <t>povrchová úprava - vrchní - břidličné šupiny barvené nebo přírodní</t>
  </si>
  <si>
    <t xml:space="preserve">                              - spodní - PE fólie</t>
  </si>
  <si>
    <t>tloušťka pásu         - 4,2 mm</t>
  </si>
  <si>
    <t>rozměr pásu           - 7,5 x 1 m</t>
  </si>
  <si>
    <t>počet kotoučů na paletě 20</t>
  </si>
  <si>
    <t>71299-0001</t>
  </si>
  <si>
    <t>Vyrovnání nerovností</t>
  </si>
  <si>
    <t>postup viz technická zpráva, kap. 8.1.6</t>
  </si>
  <si>
    <t>50% - vyspravení stávající : 505,42530*0,5</t>
  </si>
  <si>
    <t>Odstranění vyboulenin - odříznutí vyboulené lepenky</t>
  </si>
  <si>
    <t>713 14 Montáž tepelné izolace střech na plný podklad</t>
  </si>
  <si>
    <t>713141111R00</t>
  </si>
  <si>
    <t>...plně lepená asfaltem, jednovrstvá</t>
  </si>
  <si>
    <t xml:space="preserve">  osazení spádových klínů : </t>
  </si>
  <si>
    <t>50% plochy oprav spádu : 495,40630*0,5</t>
  </si>
  <si>
    <t>713141131R00</t>
  </si>
  <si>
    <t>...plně lepená za studena, jednovrstvá</t>
  </si>
  <si>
    <t>Položka je určena pro montáž tepelné izolace střech na plný podklad přilepením bodově asfaltem. V položce není zakalkulována dodávka izolačního materiálu. Tato dodávka se oceňuje ve specifikaci. Při stanovení množství tepelné izolace se z celkového množství neodečítají otvory nebo neizolované plochy menší než 2 m2.</t>
  </si>
  <si>
    <t>v ploše tl.260 : 18,77*11,35+14,96*2,44</t>
  </si>
  <si>
    <t>atika XPS tl. 100 : (14,83+19,22*2+2,44)*0,52</t>
  </si>
  <si>
    <t>vnitřní svislá stěna atiky : (13,79+18,77)*2*0,6</t>
  </si>
  <si>
    <t>v ploše tl.260 : 18,8*11,34+14,95*2,41</t>
  </si>
  <si>
    <t>atika XPS tl. 100 : (2,4+19,84+12,38+2,41+3,85+15,92)*0,52</t>
  </si>
  <si>
    <t>vnitřní svislá stěna atiky : (13,75+18,8)*2*0,6</t>
  </si>
  <si>
    <t>2. vrstva izolace (200+60) : 319,33350+317,81750</t>
  </si>
  <si>
    <t>713 19 Izolace tepelné běžných konstrukcí - doplňky</t>
  </si>
  <si>
    <t>713191221R00</t>
  </si>
  <si>
    <t xml:space="preserve">...obložení stěn pásky 100 mm,  </t>
  </si>
  <si>
    <t>levá část: : (13,79+18,77)*2</t>
  </si>
  <si>
    <t>střešní nástavba po obvodu : (1,79+2,01)*2</t>
  </si>
  <si>
    <t>pravá část: : (13,75+18,8)*2</t>
  </si>
  <si>
    <t>výlez : (1,3+0,91)*2</t>
  </si>
  <si>
    <t>28375427R</t>
  </si>
  <si>
    <t>deska izolační střešní, tepelně izol.; extrudovaný polystyren; povrch hladký; pero a drážka; tl. 120,0 mm; kašírování plastbeton; součinitel tepelné vodivosti 0,029 W/mK; obj. hmotnost 33,00 kg/m3</t>
  </si>
  <si>
    <t>kolem vpustí : 0,5*0,5*4*1,2</t>
  </si>
  <si>
    <t>28375869R</t>
  </si>
  <si>
    <t>deska izolační EPS 100 S; pěnový polystyren; povrch hladký; rovná hrana; tl. 60,0 mm; součinitel tepelné vodivosti 0,031 W/mK; R = 1,930 m2K/W; obj. hmotnost 20,00 kg/m3</t>
  </si>
  <si>
    <t xml:space="preserve">  v ploše tl.260 : 18,77*11,35+14,96*2,44</t>
  </si>
  <si>
    <t xml:space="preserve">  v ploše tl.260 : 18,8*11,34+14,95*2,41</t>
  </si>
  <si>
    <t>prořez 20% : 495,40630*1,2</t>
  </si>
  <si>
    <t>28375871R</t>
  </si>
  <si>
    <t>deska izolační EPS 100 S; pěnový polystyren; povrch hladký; rovná hrana; tl. 100,0 mm; součinitel tepelné vodivosti 0,031 W/mK; R = 3,220 m2K/W; obj. hmotnost 20,00 kg/m3</t>
  </si>
  <si>
    <t xml:space="preserve">vnitřní svislá část atiky : </t>
  </si>
  <si>
    <t xml:space="preserve">  vnitřní svislá stěna atiky : (13,79+18,77)*2*0,6</t>
  </si>
  <si>
    <t xml:space="preserve">  vnitřní svislá stěna atiky : (13,75+18,8)*2*0,6</t>
  </si>
  <si>
    <t>prořez 20% : 78,13200*1,2</t>
  </si>
  <si>
    <t>28375876R</t>
  </si>
  <si>
    <t>deska izolační EPS 100 S; pěnový polystyren; povrch hladký; rovná hrana; tl. 200,0 mm; součinitel tepelné vodivosti 0,031 W/mK; R = 6,450 m2K/W; obj. hmotnost 20,00 kg/m3</t>
  </si>
  <si>
    <t>prořez 20% : 495,406300*1,2</t>
  </si>
  <si>
    <t>28375971R</t>
  </si>
  <si>
    <t>deska spádová, klín EPS 100S; pěnový polystyren; součinitel tepelné vodivosti 0,037 W/mK</t>
  </si>
  <si>
    <t xml:space="preserve">dodávka spádových klínů - spád 1,5% : </t>
  </si>
  <si>
    <t>tloušťka 20 až 180 mm, prořez 15% : 495,40630*0,5*(0,020+0,180)/2*1,15</t>
  </si>
  <si>
    <t>28376372</t>
  </si>
  <si>
    <t>deska izolační tepelně izol.; extrudovaný polystyren; povrch hladký; polodrážka; tl. 100,0 mm; součinitel tepelné vodivosti 0,036 W/mK; R = 2,780 m2K/W; obj. hmotnost 35,00 kg/m3</t>
  </si>
  <si>
    <t xml:space="preserve">vodorovná část atiky : </t>
  </si>
  <si>
    <t xml:space="preserve">  atika XPS tl. 100 : (14,83+19,22*2+2,44)*0,52</t>
  </si>
  <si>
    <t xml:space="preserve">  atika XPS tl. 100 : (2,4+19,84+12,38+2,41+3,85+15,92)*0,52</t>
  </si>
  <si>
    <t>prořez 20 % : 63,61270*1,2</t>
  </si>
  <si>
    <t>28376375R</t>
  </si>
  <si>
    <t>deska izolační tepelně izol.; extrudovaný polystyren; povrch hladký; polodrážka; tl. 120,0 mm; součinitel tepelné vodivosti 0,036 W/mK; R = 3,330 m2K/W; obj. hmotnost 35,00 kg/m3</t>
  </si>
  <si>
    <t>podkladní deska v místě vpustí : 0,5*0,5*4*1,2</t>
  </si>
  <si>
    <t>63145723</t>
  </si>
  <si>
    <t>deska spádová, klín minerální vlákno; tl. 80,0 mm; obj. hmotnost 160,00 kg/m3; součinitel tepelné vodivosti 0,040 W/mK; hydrofobizováno</t>
  </si>
  <si>
    <t>prořez 20% : 142,240*1,2</t>
  </si>
  <si>
    <t>721 21-08 Demontáž kanalizačního příslušenství</t>
  </si>
  <si>
    <t>721210823R00</t>
  </si>
  <si>
    <t>...vpusti střešní , DN 125</t>
  </si>
  <si>
    <t>721 23 Střešní vtoky</t>
  </si>
  <si>
    <t>721234154RT1</t>
  </si>
  <si>
    <t>...D 75, 110, 125, 160 mm, z PP renovační s továrně připojeným živičným izolačním pásem, se záchytným košem</t>
  </si>
  <si>
    <t>721 30-09 Pročištění</t>
  </si>
  <si>
    <t>721300912R00</t>
  </si>
  <si>
    <t>...svislých odpadů, v jednom podlaží do DN 200</t>
  </si>
  <si>
    <t>720 99-0102</t>
  </si>
  <si>
    <t>Prodloužení stáv. kanalizačního potrubí u vpustí</t>
  </si>
  <si>
    <t>998 72-1 Přesun hmot pro vnitřní kanalizaci</t>
  </si>
  <si>
    <t>50 m vodorovně, měřeno od těžiště půdorysné plochy skládky do těžiště půdorysné plochy objektu</t>
  </si>
  <si>
    <t>998721102R00</t>
  </si>
  <si>
    <t>...dřevotřískou, tloušťky do 8 mm</t>
  </si>
  <si>
    <t xml:space="preserve">atika - spodní vrstva OSB 250x25 mm : </t>
  </si>
  <si>
    <t>levá část střechy : (14,83+19,22*2+2,44)*0,25</t>
  </si>
  <si>
    <t>11,35*0,25</t>
  </si>
  <si>
    <t>pravá část střechy : (2,4+19,84+12,38+2,41+3,85+15,92)*0,25</t>
  </si>
  <si>
    <t xml:space="preserve">atika - horní vrstva OSB 520x25 mm : </t>
  </si>
  <si>
    <t>levá část střechy : (14,83+19,22*2+2,44)*0,52</t>
  </si>
  <si>
    <t>pravá část střechy : (2,4+19,84+12,38+2,41+3,85+15,92)*0,52</t>
  </si>
  <si>
    <t>atika - horní vrstva OSB 450x25 mm : 11,35*0,45</t>
  </si>
  <si>
    <t>deska dřevoštěpková třívrstvá pro prostředí vlhké; strana nebroušená; hrana rovná; tl = 25,0 mm</t>
  </si>
  <si>
    <t xml:space="preserve">  atika - spodní vrstva OSB 250x25 mm : </t>
  </si>
  <si>
    <t xml:space="preserve">  levá část střechy : (14,83+19,22*2+2,44)*0,25</t>
  </si>
  <si>
    <t xml:space="preserve">  11,35*0,25</t>
  </si>
  <si>
    <t xml:space="preserve">  pravá část střechy : (2,4+19,84+12,38+2,41+3,85+15,92)*0,25</t>
  </si>
  <si>
    <t xml:space="preserve">  atika - horní vrstva OSB 520x25 mm : </t>
  </si>
  <si>
    <t xml:space="preserve">  levá část střechy : (14,83+19,22*2+2,44)*0,52</t>
  </si>
  <si>
    <t xml:space="preserve">  pravá část střechy : (2,4+19,84+12,38+2,41+3,85+15,92)*0,52</t>
  </si>
  <si>
    <t xml:space="preserve">  atika - horní vrstva OSB 450x25 mm : 11,35*0,45</t>
  </si>
  <si>
    <t>prořez 10% : 94,57770*1,1</t>
  </si>
  <si>
    <t>764918331R00</t>
  </si>
  <si>
    <t>...na plochých střechách včetně rohů, spojů, lišt a dilatací, rš 250 mm</t>
  </si>
  <si>
    <t>včetně zednické výpomoci.</t>
  </si>
  <si>
    <t xml:space="preserve">prvek K/15 ukončení svislé hydroizolace na vystupující konstrukce : </t>
  </si>
  <si>
    <t>764918335RT2</t>
  </si>
  <si>
    <t>...na plochých střechách včetně rohů, spojů, lišt a dilatací, rš 660 mm</t>
  </si>
  <si>
    <t>oplechování atik šířky 450 mm, prvek K/17 : 11,35</t>
  </si>
  <si>
    <t>764918336RT2</t>
  </si>
  <si>
    <t>...na plochých střechách včetně rohů, spojů, lišt a dilatací, rš 750 mm</t>
  </si>
  <si>
    <t xml:space="preserve">oplechování atik šířky 520 mm - prvek K/16 : </t>
  </si>
  <si>
    <t>764 21-23 Demontáž oplechování zdí a nadezdívek</t>
  </si>
  <si>
    <t>764430840R00</t>
  </si>
  <si>
    <t>...rš od 330 do 500 mm</t>
  </si>
  <si>
    <t xml:space="preserve">atika : </t>
  </si>
  <si>
    <t>levá část střechy : 14,49+19,22*2+2,44</t>
  </si>
  <si>
    <t>11,55</t>
  </si>
  <si>
    <t>pravá část střechy : 2,4+19,5+12,04+2,41+3,85+12,05</t>
  </si>
  <si>
    <t xml:space="preserve">  střešní nástavba po obvodu, prvek K/15 : (1,79+2,01)*2*0,25</t>
  </si>
  <si>
    <t xml:space="preserve">  oplechování atik šířky 450 mm, prvek K/17 : 11,35*0,66</t>
  </si>
  <si>
    <t xml:space="preserve">  oplechování atik šířky 520 mm - prvek K/16 : </t>
  </si>
  <si>
    <t xml:space="preserve">  levá část střechy : (14,83+19,22*2+2,44)*0,75</t>
  </si>
  <si>
    <t xml:space="preserve">  pravá část střechy : (2,4+19,84+12,38+2,41+3,85+15,99)*0,75</t>
  </si>
  <si>
    <t>prořez 10% : 93,82600*1,1</t>
  </si>
  <si>
    <t>998764102R00</t>
  </si>
  <si>
    <t>767-01</t>
  </si>
  <si>
    <t>Dod. + mont. nový střešní výlez 910x1300 mm, hliník, víko zatepleno 100 mm min. vlny</t>
  </si>
  <si>
    <t>76702</t>
  </si>
  <si>
    <t>Povrchová úprava žárovým pozinkováním</t>
  </si>
  <si>
    <t>nová dvířka výtahová šachta 1x1m, vč. materiálu, pozink. plech 0,6 mm : 25</t>
  </si>
  <si>
    <t>767-03</t>
  </si>
  <si>
    <t>Výroba a montáž kov. atypických konstr. do 5 kg</t>
  </si>
  <si>
    <t>nová dvířka výtahová šachta vč. zárubně, 1x1m, vč. materiálu, pozink. plech 0,6 mm : 25</t>
  </si>
  <si>
    <t>979990143R00</t>
  </si>
  <si>
    <t>...suti - polystyren</t>
  </si>
  <si>
    <t>...za prvé podlaží nad nebo pod základním podlažím</t>
  </si>
  <si>
    <t>979011121R00</t>
  </si>
  <si>
    <t>...příplatek za každé další podlaží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</si>
  <si>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</si>
  <si>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</si>
  <si>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</si>
  <si>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</si>
  <si>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</si>
  <si>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vložka nosná         - polyesterové rouno</t>
  </si>
  <si>
    <t>611 42-1 Oprava vnitřních vápenných omítek stropů</t>
  </si>
  <si>
    <t>611 42-11 železobetonových rovných tvárnicových a kleneb v množství opravované plochy</t>
  </si>
  <si>
    <t>611421321R00</t>
  </si>
  <si>
    <t>...v množství opravované plochy přes 10 do 30 %, hladkých</t>
  </si>
  <si>
    <t>Včetně pomocného pracovního lešení o výšce podlahy do 1900 mm a pro zatížení do 1,5 kPa.</t>
  </si>
  <si>
    <t>sklad podél schodiště : 3,95*2-0,25*0,4</t>
  </si>
  <si>
    <t>velký sklad : 3,2*6,4</t>
  </si>
  <si>
    <t>technická místnost : 4,1*3-0,25*0,4</t>
  </si>
  <si>
    <t>malý sklad : 1,3*1,65</t>
  </si>
  <si>
    <t>2,65*1,55+0,2*0,35</t>
  </si>
  <si>
    <t>0,9*1,2</t>
  </si>
  <si>
    <t>kotelna : 5,6*3,6-0,4*0,4+1,55*0,43</t>
  </si>
  <si>
    <t>chodba : 7,2*1,2-0,4*0,4+1,4*1,27+1,3*3,8</t>
  </si>
  <si>
    <t>622311131RT3</t>
  </si>
  <si>
    <t>... , expandovaným polystyrénem, tloušťky 80 mm, kontaktní nátěr a silikonová omítka, 3,2 kg/m2</t>
  </si>
  <si>
    <t>622311831RT3</t>
  </si>
  <si>
    <t>... , minerálními deskami s podélným vláknem, tloušťky 80 mm, kontaktní nátěr a silikonová omítka, 3,2 kg/m2</t>
  </si>
  <si>
    <t>941955001R00</t>
  </si>
  <si>
    <t>...pomocné, o výšce lešeňové podlahy do 1,2 m</t>
  </si>
  <si>
    <t>978011141R00</t>
  </si>
  <si>
    <t>...stropů, v rozsahu do 30 %</t>
  </si>
  <si>
    <t>999281105R00</t>
  </si>
  <si>
    <t>...výšky do 6 m</t>
  </si>
  <si>
    <t xml:space="preserve">  sklad podél schodiště : 3,95*2-0,25*0,4</t>
  </si>
  <si>
    <t xml:space="preserve">  velký sklad : 3,2*6,4</t>
  </si>
  <si>
    <t xml:space="preserve">  technická místnost : 4,1*3-0,25*0,4</t>
  </si>
  <si>
    <t xml:space="preserve">  malý sklad : 1,3*1,65</t>
  </si>
  <si>
    <t xml:space="preserve">  2,65*1,55+0,2*0,35</t>
  </si>
  <si>
    <t xml:space="preserve">  0,9*1,2</t>
  </si>
  <si>
    <t xml:space="preserve">  kotelna : 5,6*3,6-0,4*0,4+1,55*0,43</t>
  </si>
  <si>
    <t xml:space="preserve">  chodba : 7,2*1,2-0,4*0,4+1,4*1,27+1,3*3,8</t>
  </si>
  <si>
    <t>zbývajících 70% ploch nedotčených opravou omítek : 83,74700*0,7</t>
  </si>
  <si>
    <t>...Odvoz suti a vybour. hmot na skládku do 1 km</t>
  </si>
  <si>
    <t>...Příplatek k odvozu za každý další 1 km</t>
  </si>
  <si>
    <t>...Vnitrostaveništní doprava suti do 10 m</t>
  </si>
  <si>
    <t>...Příplatek k vnitrost. dopravě suti za dalších 5 m</t>
  </si>
  <si>
    <t>005111021R</t>
  </si>
  <si>
    <t>Vytyčení inženýrských sítí</t>
  </si>
  <si>
    <t>Soubor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</si>
  <si>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</si>
  <si>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</si>
  <si>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</si>
  <si>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</si>
  <si>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Veškeré náklady spojené s vybudováním, provozem a odstraněním zařízení staveniště vč. zajištění přístupu k fasádám : 1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</si>
  <si>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</si>
  <si>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</si>
  <si>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</si>
  <si>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VN1</t>
  </si>
  <si>
    <t>Kompletační činnost</t>
  </si>
  <si>
    <t>99_8</t>
  </si>
  <si>
    <t>Obsahuje náklady spojené s inženýrskou činností dodavatele: koordinace práce subdodavetelů, věcné a cenové kontroly, dílčí přejímky, zajišťování plnění dílčích termínů dodávky,zajišťování zednické a ostatní výpomoci organizacím zúčastněným na stavbě, účast na kolaudaci a případném vyhodnocovacím řízení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</si>
  <si>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</si>
  <si>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</si>
  <si>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</si>
  <si>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</si>
  <si>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</si>
  <si>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</si>
  <si>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</si>
  <si>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</si>
  <si>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</si>
  <si>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</si>
  <si>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</si>
  <si>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</si>
  <si>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</si>
  <si>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</si>
  <si>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</si>
  <si>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</si>
  <si>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Plakát s informacemi o projektu A3 na místě snadno viditelném pro veřejnost do 1 měsíce po zahájení : 1</t>
  </si>
  <si>
    <t>ON1</t>
  </si>
  <si>
    <t>Opatření pro zvláště chráněné druhy živočichů</t>
  </si>
  <si>
    <t>4300300150</t>
  </si>
  <si>
    <t>demontáž + montáž   betonové  dlažby 30x30cm   -  bez materiálu</t>
  </si>
  <si>
    <t>1_1</t>
  </si>
  <si>
    <t>2228</t>
  </si>
  <si>
    <t>H DRZAK DJT JIMACE A TRUBKY</t>
  </si>
  <si>
    <t>KS</t>
  </si>
  <si>
    <t>3_1</t>
  </si>
  <si>
    <t>70994755</t>
  </si>
  <si>
    <t>H SVORKA SJ1b ZEMNICI JIMACI TYC</t>
  </si>
  <si>
    <t>70991854</t>
  </si>
  <si>
    <t>H TYC JR2.0 AlMgSi JIMACI BEZ OSAZENI</t>
  </si>
  <si>
    <t>01430</t>
  </si>
  <si>
    <t>svorka na potrubí ST DLE PRŮMĚRU POTRUBÍ</t>
  </si>
  <si>
    <t>10046611</t>
  </si>
  <si>
    <t>Svorka SZc Zn</t>
  </si>
  <si>
    <t>0298</t>
  </si>
  <si>
    <t>H SVORKA SU UNIVERZALNI</t>
  </si>
  <si>
    <t>143163</t>
  </si>
  <si>
    <t>BEC SVORKOVNICE EPS 1 S KRYTEM</t>
  </si>
  <si>
    <t>10046539</t>
  </si>
  <si>
    <t>Svorka SJ02b</t>
  </si>
  <si>
    <t>2746</t>
  </si>
  <si>
    <t>H TYC ZT2.0 ZEMNICI</t>
  </si>
  <si>
    <t>16010880</t>
  </si>
  <si>
    <t>úhelník OU 1,7 ochranný</t>
  </si>
  <si>
    <t>2709</t>
  </si>
  <si>
    <t>H DRZAK DUZ UHELNIKU DO ZDI</t>
  </si>
  <si>
    <t>01488</t>
  </si>
  <si>
    <t>označovací štítek</t>
  </si>
  <si>
    <t>2710</t>
  </si>
  <si>
    <t>H SVORKA SS SPOJOVACI</t>
  </si>
  <si>
    <t>34989288</t>
  </si>
  <si>
    <t>H DRAT ZEMNICI 8 ALMgSi měkký(T/4)</t>
  </si>
  <si>
    <t>M</t>
  </si>
  <si>
    <t>10046510</t>
  </si>
  <si>
    <t>Podpěra PV 21c plast základna kulatá</t>
  </si>
  <si>
    <t>37146</t>
  </si>
  <si>
    <t>H PODPERA PV1a-30 DO ZDI</t>
  </si>
  <si>
    <t>10577458</t>
  </si>
  <si>
    <t>Drát uzem. FeZn pozink. pr.10</t>
  </si>
  <si>
    <t>KG</t>
  </si>
  <si>
    <t>Šroubový materiál,sádra,hmoždinky,vrtání otvorů</t>
  </si>
  <si>
    <t>revvých1</t>
  </si>
  <si>
    <t>Revize elektro výchozí</t>
  </si>
  <si>
    <t>hod</t>
  </si>
  <si>
    <t>projekt</t>
  </si>
  <si>
    <t>prováděcí projekt dodavatele instalace</t>
  </si>
  <si>
    <t xml:space="preserve">hod   </t>
  </si>
  <si>
    <t>provoz</t>
  </si>
  <si>
    <t>uvedení do provozu,provozní zajištění</t>
  </si>
  <si>
    <t>21100500</t>
  </si>
  <si>
    <t>pomocné přípravné práce/spolupráce s ost.dodavateli</t>
  </si>
  <si>
    <t>460200133</t>
  </si>
  <si>
    <t>kabel.rýha 35cm/šíř. 50cm/hl. zem.tř.3</t>
  </si>
  <si>
    <t>460560133</t>
  </si>
  <si>
    <t>ruč.zához.kab.rýhy 35cm šíř.50cm hl.zem.tř.3</t>
  </si>
  <si>
    <t>2102202030</t>
  </si>
  <si>
    <t>jímací tyč do 3m délky vč.upevnění d18mm+svorka+držáky</t>
  </si>
  <si>
    <t>210220302</t>
  </si>
  <si>
    <t>svorky hromosv.nad 2 šrouby  (ST - potrubní  )</t>
  </si>
  <si>
    <t>210220303</t>
  </si>
  <si>
    <t>svorka  hromosvodová  zkušební   SZ  - měřící svorka</t>
  </si>
  <si>
    <t>210220305</t>
  </si>
  <si>
    <t>svorka  hromosvodová  universální SU, spojovací SS</t>
  </si>
  <si>
    <t>210220322</t>
  </si>
  <si>
    <t>210220361</t>
  </si>
  <si>
    <t>tyčový zemnič vč.zaražení do země a připoj. do 2,5m d28mm+svorka</t>
  </si>
  <si>
    <t>210 22 Vedení uzemňovací</t>
  </si>
  <si>
    <t>210220372R00</t>
  </si>
  <si>
    <t>...ochranný úhelník nebo trubka,  , s držáky do zdiva</t>
  </si>
  <si>
    <t>210220401</t>
  </si>
  <si>
    <t>označení svodu štítky smalt.;umělá hmota</t>
  </si>
  <si>
    <t>2102201022</t>
  </si>
  <si>
    <t>svodové vodiče  drát AlMgSi  d8 mm na   svorkách SS</t>
  </si>
  <si>
    <t>2102201023</t>
  </si>
  <si>
    <t>svodové vodiče  - drát AlMgSi  d8 mm vč.podpěr vedení PV</t>
  </si>
  <si>
    <t>2102201024</t>
  </si>
  <si>
    <t>svodové vodiče  svislé -drát AlMgSi  d8 mm vč.podpěr vedení PV</t>
  </si>
  <si>
    <t>210220022</t>
  </si>
  <si>
    <t>uzem. v zemi FeZn d10 mm(0,62kg/m) vč.svorek;propoj. ;antikor.ochran.</t>
  </si>
  <si>
    <t>210220102</t>
  </si>
  <si>
    <t>demontáž:svodové vodiče FeZn  d8 mm vč.podpěr vedení( či svorek) po 1m</t>
  </si>
  <si>
    <t>210220372.</t>
  </si>
  <si>
    <t>demontáž:ochranný úhelník nebo trubka s držáky do zdiva 1,7m</t>
  </si>
  <si>
    <t>210220304</t>
  </si>
  <si>
    <t>demontáž :svorka  hromosvodová  zkušební   SZ  - měřící svorka</t>
  </si>
  <si>
    <t>=</t>
  </si>
  <si>
    <t>Položka je kalkulována pro fasádní rámové lešení pro nečlenitou fasádu. Pro fasádu členitou je vhodné použít individuální kalkulaci.</t>
  </si>
  <si>
    <t>EPS  EKVIPOT.SVORKOVNICE S KRYTEM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</si>
</sst>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rgb="FFDF7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3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0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5" xfId="0" applyNumberFormat="1" applyFont="1" applyFill="1" applyBorder="1" applyAlignment="1">
      <alignment horizontal="left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1" xfId="0" applyNumberFormat="1" applyFont="1" applyBorder="1" applyAlignment="1">
      <alignment horizontal="left" vertical="top" wrapText="1"/>
    </xf>
    <xf numFmtId="0" fontId="18" fillId="0" borderId="71" xfId="0" applyFont="1" applyBorder="1" applyAlignment="1">
      <alignment horizontal="center" vertical="top" shrinkToFit="1"/>
    </xf>
    <xf numFmtId="165" fontId="18" fillId="0" borderId="71" xfId="0" applyNumberFormat="1" applyFont="1" applyBorder="1" applyAlignment="1">
      <alignment vertical="top" shrinkToFit="1"/>
    </xf>
    <xf numFmtId="4" fontId="18" fillId="5" borderId="71" xfId="0" applyNumberFormat="1" applyFont="1" applyFill="1" applyBorder="1" applyAlignment="1" applyProtection="1">
      <alignment vertical="top" shrinkToFit="1"/>
      <protection locked="0"/>
    </xf>
    <xf numFmtId="4" fontId="18" fillId="0" borderId="71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2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25" fillId="0" borderId="42" xfId="0" applyNumberFormat="1" applyFont="1" applyBorder="1" applyAlignment="1">
      <alignment horizontal="center" vertical="top" wrapText="1" shrinkToFit="1"/>
    </xf>
    <xf numFmtId="165" fontId="25" fillId="0" borderId="42" xfId="0" applyNumberFormat="1" applyFont="1" applyBorder="1" applyAlignment="1">
      <alignment vertical="top" wrapText="1" shrinkToFit="1"/>
    </xf>
    <xf numFmtId="0" fontId="25" fillId="0" borderId="42" xfId="0" quotePrefix="1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9" t="s">
        <v>0</v>
      </c>
      <c r="C5" s="259"/>
      <c r="D5" s="259"/>
      <c r="E5" s="259"/>
      <c r="F5" s="259"/>
      <c r="G5" s="260"/>
      <c r="H5" s="15"/>
    </row>
    <row r="6" spans="1:8" x14ac:dyDescent="0.2">
      <c r="A6" s="20" t="s">
        <v>6</v>
      </c>
      <c r="B6" s="261"/>
      <c r="C6" s="261"/>
      <c r="D6" s="261"/>
      <c r="E6" s="261"/>
      <c r="F6" s="261"/>
      <c r="G6" s="262"/>
      <c r="H6" s="15"/>
    </row>
    <row r="7" spans="1:8" x14ac:dyDescent="0.2">
      <c r="A7" s="20" t="s">
        <v>7</v>
      </c>
      <c r="B7" s="261"/>
      <c r="C7" s="261"/>
      <c r="D7" s="261"/>
      <c r="E7" s="261"/>
      <c r="F7" s="261"/>
      <c r="G7" s="262"/>
      <c r="H7" s="15"/>
    </row>
    <row r="8" spans="1:8" x14ac:dyDescent="0.2">
      <c r="A8" s="20" t="s">
        <v>8</v>
      </c>
      <c r="B8" s="261"/>
      <c r="C8" s="261"/>
      <c r="D8" s="261"/>
      <c r="E8" s="261"/>
      <c r="F8" s="261"/>
      <c r="G8" s="262"/>
      <c r="H8" s="15"/>
    </row>
    <row r="9" spans="1:8" x14ac:dyDescent="0.2">
      <c r="A9" s="20" t="s">
        <v>9</v>
      </c>
      <c r="B9" s="261"/>
      <c r="C9" s="261"/>
      <c r="D9" s="261"/>
      <c r="E9" s="261"/>
      <c r="F9" s="261"/>
      <c r="G9" s="262"/>
      <c r="H9" s="15"/>
    </row>
    <row r="10" spans="1:8" x14ac:dyDescent="0.2">
      <c r="A10" s="20" t="s">
        <v>10</v>
      </c>
      <c r="B10" s="261"/>
      <c r="C10" s="261"/>
      <c r="D10" s="261"/>
      <c r="E10" s="261"/>
      <c r="F10" s="261"/>
      <c r="G10" s="262"/>
      <c r="H10" s="15"/>
    </row>
    <row r="11" spans="1:8" x14ac:dyDescent="0.2">
      <c r="A11" s="20" t="s">
        <v>11</v>
      </c>
      <c r="B11" s="251"/>
      <c r="C11" s="251"/>
      <c r="D11" s="251"/>
      <c r="E11" s="251"/>
      <c r="F11" s="251"/>
      <c r="G11" s="252"/>
      <c r="H11" s="15"/>
    </row>
    <row r="12" spans="1:8" x14ac:dyDescent="0.2">
      <c r="A12" s="20" t="s">
        <v>12</v>
      </c>
      <c r="B12" s="253"/>
      <c r="C12" s="254"/>
      <c r="D12" s="254"/>
      <c r="E12" s="254"/>
      <c r="F12" s="254"/>
      <c r="G12" s="255"/>
      <c r="H12" s="15"/>
    </row>
    <row r="13" spans="1:8" ht="13.5" thickBot="1" x14ac:dyDescent="0.25">
      <c r="A13" s="21" t="s">
        <v>13</v>
      </c>
      <c r="B13" s="256"/>
      <c r="C13" s="256"/>
      <c r="D13" s="256"/>
      <c r="E13" s="256"/>
      <c r="F13" s="256"/>
      <c r="G13" s="25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8" t="s">
        <v>39</v>
      </c>
      <c r="B17" s="258"/>
      <c r="C17" s="258"/>
      <c r="D17" s="258"/>
      <c r="E17" s="258"/>
      <c r="F17" s="258"/>
      <c r="G17" s="258"/>
      <c r="H17" s="15"/>
    </row>
  </sheetData>
  <sheetProtection password="D3E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85"/>
  <sheetViews>
    <sheetView showGridLines="0" topLeftCell="B79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 x14ac:dyDescent="0.2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5</v>
      </c>
      <c r="J23" s="96">
        <f>'Rekapitulace Objekt 01'!H23</f>
        <v>0</v>
      </c>
      <c r="O23" t="s">
        <v>2031</v>
      </c>
      <c r="P23" t="s">
        <v>2031</v>
      </c>
    </row>
    <row r="24" spans="1:16" ht="25.5" customHeight="1" x14ac:dyDescent="0.25">
      <c r="A24" s="98"/>
      <c r="B24" s="269" t="s">
        <v>45</v>
      </c>
      <c r="C24" s="270"/>
      <c r="D24" s="270"/>
      <c r="E24" s="270"/>
      <c r="F24" s="99"/>
      <c r="G24" s="100"/>
      <c r="H24" s="101"/>
      <c r="I24" s="102"/>
      <c r="J24" s="97">
        <f>SUM(J22:J23)</f>
        <v>0</v>
      </c>
    </row>
    <row r="33" spans="1:10" ht="15.75" x14ac:dyDescent="0.25">
      <c r="B33" s="103" t="s">
        <v>46</v>
      </c>
    </row>
    <row r="35" spans="1:10" ht="25.5" customHeight="1" x14ac:dyDescent="0.2">
      <c r="A35" s="104"/>
      <c r="B35" s="105" t="s">
        <v>47</v>
      </c>
      <c r="C35" s="106" t="s">
        <v>48</v>
      </c>
      <c r="D35" s="106"/>
      <c r="E35" s="106"/>
      <c r="F35" s="106"/>
      <c r="G35" s="107"/>
      <c r="H35" s="107"/>
      <c r="I35" s="107"/>
      <c r="J35" s="108" t="s">
        <v>49</v>
      </c>
    </row>
    <row r="36" spans="1:10" ht="25.5" customHeight="1" x14ac:dyDescent="0.2">
      <c r="A36" s="109"/>
      <c r="B36" s="110" t="s">
        <v>50</v>
      </c>
      <c r="C36" s="271" t="s">
        <v>51</v>
      </c>
      <c r="D36" s="271"/>
      <c r="E36" s="271"/>
      <c r="F36" s="272"/>
      <c r="G36" s="273"/>
      <c r="H36" s="273"/>
      <c r="I36" s="273"/>
      <c r="J36" s="111">
        <f>'01 01 Pol'!F8</f>
        <v>0</v>
      </c>
    </row>
    <row r="37" spans="1:10" ht="25.5" customHeight="1" x14ac:dyDescent="0.2">
      <c r="A37" s="109"/>
      <c r="B37" s="109" t="s">
        <v>52</v>
      </c>
      <c r="C37" s="263" t="s">
        <v>53</v>
      </c>
      <c r="D37" s="263"/>
      <c r="E37" s="263"/>
      <c r="F37" s="264"/>
      <c r="G37" s="265"/>
      <c r="H37" s="265"/>
      <c r="I37" s="265"/>
      <c r="J37" s="112">
        <f>'01 04 Pol'!F10</f>
        <v>0</v>
      </c>
    </row>
    <row r="38" spans="1:10" ht="25.5" customHeight="1" x14ac:dyDescent="0.2">
      <c r="A38" s="109"/>
      <c r="B38" s="109" t="s">
        <v>52</v>
      </c>
      <c r="C38" s="263" t="s">
        <v>54</v>
      </c>
      <c r="D38" s="263"/>
      <c r="E38" s="263"/>
      <c r="F38" s="264"/>
      <c r="G38" s="265"/>
      <c r="H38" s="265"/>
      <c r="I38" s="265"/>
      <c r="J38" s="112">
        <f>'01 01 Pol'!F217</f>
        <v>0</v>
      </c>
    </row>
    <row r="39" spans="1:10" ht="25.5" customHeight="1" x14ac:dyDescent="0.2">
      <c r="A39" s="109"/>
      <c r="B39" s="109" t="s">
        <v>55</v>
      </c>
      <c r="C39" s="263" t="s">
        <v>56</v>
      </c>
      <c r="D39" s="263"/>
      <c r="E39" s="263"/>
      <c r="F39" s="264"/>
      <c r="G39" s="265"/>
      <c r="H39" s="265"/>
      <c r="I39" s="265"/>
      <c r="J39" s="112">
        <f>'01 01 Pol'!F222</f>
        <v>0</v>
      </c>
    </row>
    <row r="40" spans="1:10" ht="25.5" customHeight="1" x14ac:dyDescent="0.2">
      <c r="A40" s="109"/>
      <c r="B40" s="109" t="s">
        <v>57</v>
      </c>
      <c r="C40" s="263" t="s">
        <v>58</v>
      </c>
      <c r="D40" s="263"/>
      <c r="E40" s="263"/>
      <c r="F40" s="264"/>
      <c r="G40" s="265"/>
      <c r="H40" s="265"/>
      <c r="I40" s="265"/>
      <c r="J40" s="112">
        <f>'01 04 Pol'!F31</f>
        <v>0</v>
      </c>
    </row>
    <row r="41" spans="1:10" ht="25.5" customHeight="1" x14ac:dyDescent="0.2">
      <c r="A41" s="109"/>
      <c r="B41" s="109" t="s">
        <v>57</v>
      </c>
      <c r="C41" s="263" t="s">
        <v>59</v>
      </c>
      <c r="D41" s="263"/>
      <c r="E41" s="263"/>
      <c r="F41" s="264"/>
      <c r="G41" s="265"/>
      <c r="H41" s="265"/>
      <c r="I41" s="265"/>
      <c r="J41" s="112">
        <f>'01 01 Pol'!F257+'01 02 Pol'!F8</f>
        <v>0</v>
      </c>
    </row>
    <row r="42" spans="1:10" ht="25.5" customHeight="1" x14ac:dyDescent="0.2">
      <c r="A42" s="109"/>
      <c r="B42" s="109" t="s">
        <v>60</v>
      </c>
      <c r="C42" s="263" t="s">
        <v>61</v>
      </c>
      <c r="D42" s="263"/>
      <c r="E42" s="263"/>
      <c r="F42" s="264"/>
      <c r="G42" s="265"/>
      <c r="H42" s="265"/>
      <c r="I42" s="265"/>
      <c r="J42" s="112">
        <f>'01 01 Pol'!F299</f>
        <v>0</v>
      </c>
    </row>
    <row r="43" spans="1:10" ht="25.5" customHeight="1" x14ac:dyDescent="0.2">
      <c r="A43" s="109"/>
      <c r="B43" s="109" t="s">
        <v>62</v>
      </c>
      <c r="C43" s="263" t="s">
        <v>63</v>
      </c>
      <c r="D43" s="263"/>
      <c r="E43" s="263"/>
      <c r="F43" s="264"/>
      <c r="G43" s="265"/>
      <c r="H43" s="265"/>
      <c r="I43" s="265"/>
      <c r="J43" s="112">
        <f>'01 01 Pol'!F329+'01 02 Pol'!F47</f>
        <v>0</v>
      </c>
    </row>
    <row r="44" spans="1:10" ht="25.5" customHeight="1" x14ac:dyDescent="0.2">
      <c r="A44" s="109"/>
      <c r="B44" s="109" t="s">
        <v>64</v>
      </c>
      <c r="C44" s="263" t="s">
        <v>65</v>
      </c>
      <c r="D44" s="263"/>
      <c r="E44" s="263"/>
      <c r="F44" s="264"/>
      <c r="G44" s="265"/>
      <c r="H44" s="265"/>
      <c r="I44" s="265"/>
      <c r="J44" s="112">
        <f>'01 02 Pol'!F53+'01 03 Pol'!F8</f>
        <v>0</v>
      </c>
    </row>
    <row r="45" spans="1:10" ht="25.5" customHeight="1" x14ac:dyDescent="0.2">
      <c r="A45" s="109"/>
      <c r="B45" s="109" t="s">
        <v>64</v>
      </c>
      <c r="C45" s="263" t="s">
        <v>66</v>
      </c>
      <c r="D45" s="263"/>
      <c r="E45" s="263"/>
      <c r="F45" s="264"/>
      <c r="G45" s="265"/>
      <c r="H45" s="265"/>
      <c r="I45" s="265"/>
      <c r="J45" s="112">
        <f>'01 01 Pol'!F358</f>
        <v>0</v>
      </c>
    </row>
    <row r="46" spans="1:10" ht="25.5" customHeight="1" x14ac:dyDescent="0.2">
      <c r="A46" s="109"/>
      <c r="B46" s="109" t="s">
        <v>67</v>
      </c>
      <c r="C46" s="263" t="s">
        <v>68</v>
      </c>
      <c r="D46" s="263"/>
      <c r="E46" s="263"/>
      <c r="F46" s="264"/>
      <c r="G46" s="265"/>
      <c r="H46" s="265"/>
      <c r="I46" s="265"/>
      <c r="J46" s="112">
        <f>'01 01 Pol'!F411+'01 03 Pol'!F21</f>
        <v>0</v>
      </c>
    </row>
    <row r="47" spans="1:10" ht="25.5" customHeight="1" x14ac:dyDescent="0.2">
      <c r="A47" s="109"/>
      <c r="B47" s="109" t="s">
        <v>69</v>
      </c>
      <c r="C47" s="263" t="s">
        <v>70</v>
      </c>
      <c r="D47" s="263"/>
      <c r="E47" s="263"/>
      <c r="F47" s="264"/>
      <c r="G47" s="265"/>
      <c r="H47" s="265"/>
      <c r="I47" s="265"/>
      <c r="J47" s="112">
        <f>'01 01 Pol'!F808</f>
        <v>0</v>
      </c>
    </row>
    <row r="48" spans="1:10" ht="25.5" customHeight="1" x14ac:dyDescent="0.2">
      <c r="A48" s="109"/>
      <c r="B48" s="109" t="s">
        <v>71</v>
      </c>
      <c r="C48" s="263" t="s">
        <v>72</v>
      </c>
      <c r="D48" s="263"/>
      <c r="E48" s="263"/>
      <c r="F48" s="264"/>
      <c r="G48" s="265"/>
      <c r="H48" s="265"/>
      <c r="I48" s="265"/>
      <c r="J48" s="112">
        <f>'01 01 Pol'!F817</f>
        <v>0</v>
      </c>
    </row>
    <row r="49" spans="1:10" ht="25.5" customHeight="1" x14ac:dyDescent="0.2">
      <c r="A49" s="109"/>
      <c r="B49" s="109" t="s">
        <v>73</v>
      </c>
      <c r="C49" s="263" t="s">
        <v>74</v>
      </c>
      <c r="D49" s="263"/>
      <c r="E49" s="263"/>
      <c r="F49" s="264"/>
      <c r="G49" s="265"/>
      <c r="H49" s="265"/>
      <c r="I49" s="265"/>
      <c r="J49" s="112">
        <f>'01 02 Pol'!F58</f>
        <v>0</v>
      </c>
    </row>
    <row r="50" spans="1:10" ht="25.5" customHeight="1" x14ac:dyDescent="0.2">
      <c r="A50" s="109"/>
      <c r="B50" s="109" t="s">
        <v>75</v>
      </c>
      <c r="C50" s="263" t="s">
        <v>76</v>
      </c>
      <c r="D50" s="263"/>
      <c r="E50" s="263"/>
      <c r="F50" s="264"/>
      <c r="G50" s="265"/>
      <c r="H50" s="265"/>
      <c r="I50" s="265"/>
      <c r="J50" s="112">
        <f>'01 01 Pol'!F861</f>
        <v>0</v>
      </c>
    </row>
    <row r="51" spans="1:10" ht="25.5" customHeight="1" x14ac:dyDescent="0.2">
      <c r="A51" s="109"/>
      <c r="B51" s="109" t="s">
        <v>77</v>
      </c>
      <c r="C51" s="263" t="s">
        <v>78</v>
      </c>
      <c r="D51" s="263"/>
      <c r="E51" s="263"/>
      <c r="F51" s="264"/>
      <c r="G51" s="265"/>
      <c r="H51" s="265"/>
      <c r="I51" s="265"/>
      <c r="J51" s="112">
        <f>'01 01 Pol'!F881+'01 03 Pol'!F47</f>
        <v>0</v>
      </c>
    </row>
    <row r="52" spans="1:10" ht="25.5" customHeight="1" x14ac:dyDescent="0.2">
      <c r="A52" s="109"/>
      <c r="B52" s="109" t="s">
        <v>79</v>
      </c>
      <c r="C52" s="263" t="s">
        <v>80</v>
      </c>
      <c r="D52" s="263"/>
      <c r="E52" s="263"/>
      <c r="F52" s="264"/>
      <c r="G52" s="265"/>
      <c r="H52" s="265"/>
      <c r="I52" s="265"/>
      <c r="J52" s="112">
        <f>'01 01 Pol'!F941+'01 02 Pol'!F60</f>
        <v>0</v>
      </c>
    </row>
    <row r="53" spans="1:10" ht="25.5" customHeight="1" x14ac:dyDescent="0.2">
      <c r="A53" s="109"/>
      <c r="B53" s="109" t="s">
        <v>81</v>
      </c>
      <c r="C53" s="263" t="s">
        <v>82</v>
      </c>
      <c r="D53" s="263"/>
      <c r="E53" s="263"/>
      <c r="F53" s="264"/>
      <c r="G53" s="265"/>
      <c r="H53" s="265"/>
      <c r="I53" s="265"/>
      <c r="J53" s="112">
        <f>'01 01 Pol'!F966</f>
        <v>0</v>
      </c>
    </row>
    <row r="54" spans="1:10" ht="25.5" customHeight="1" x14ac:dyDescent="0.2">
      <c r="A54" s="109"/>
      <c r="B54" s="109" t="s">
        <v>83</v>
      </c>
      <c r="C54" s="263" t="s">
        <v>84</v>
      </c>
      <c r="D54" s="263"/>
      <c r="E54" s="263"/>
      <c r="F54" s="264"/>
      <c r="G54" s="265"/>
      <c r="H54" s="265"/>
      <c r="I54" s="265"/>
      <c r="J54" s="112">
        <f>'01 01 Pol'!F1112+'01 03 Pol'!F58</f>
        <v>0</v>
      </c>
    </row>
    <row r="55" spans="1:10" ht="25.5" customHeight="1" x14ac:dyDescent="0.2">
      <c r="A55" s="109"/>
      <c r="B55" s="109" t="s">
        <v>85</v>
      </c>
      <c r="C55" s="263" t="s">
        <v>86</v>
      </c>
      <c r="D55" s="263"/>
      <c r="E55" s="263"/>
      <c r="F55" s="264"/>
      <c r="G55" s="265"/>
      <c r="H55" s="265"/>
      <c r="I55" s="265"/>
      <c r="J55" s="112">
        <f>'01 01 Pol'!F1154+'01 02 Pol'!F70+'01 03 Pol'!F70</f>
        <v>0</v>
      </c>
    </row>
    <row r="56" spans="1:10" ht="25.5" customHeight="1" x14ac:dyDescent="0.2">
      <c r="A56" s="109"/>
      <c r="B56" s="109" t="s">
        <v>87</v>
      </c>
      <c r="C56" s="263" t="s">
        <v>88</v>
      </c>
      <c r="D56" s="263"/>
      <c r="E56" s="263"/>
      <c r="F56" s="264"/>
      <c r="G56" s="265"/>
      <c r="H56" s="265"/>
      <c r="I56" s="265"/>
      <c r="J56" s="112">
        <f>'01 01 Pol'!F1159</f>
        <v>0</v>
      </c>
    </row>
    <row r="57" spans="1:10" ht="25.5" customHeight="1" x14ac:dyDescent="0.2">
      <c r="A57" s="109"/>
      <c r="B57" s="109" t="s">
        <v>89</v>
      </c>
      <c r="C57" s="263" t="s">
        <v>90</v>
      </c>
      <c r="D57" s="263"/>
      <c r="E57" s="263"/>
      <c r="F57" s="264"/>
      <c r="G57" s="265"/>
      <c r="H57" s="265"/>
      <c r="I57" s="265"/>
      <c r="J57" s="112">
        <f>'01 01 Pol'!F1224+'01 02 Pol'!F75</f>
        <v>0</v>
      </c>
    </row>
    <row r="58" spans="1:10" ht="25.5" customHeight="1" x14ac:dyDescent="0.2">
      <c r="A58" s="109"/>
      <c r="B58" s="109" t="s">
        <v>91</v>
      </c>
      <c r="C58" s="263" t="s">
        <v>92</v>
      </c>
      <c r="D58" s="263"/>
      <c r="E58" s="263"/>
      <c r="F58" s="264"/>
      <c r="G58" s="265"/>
      <c r="H58" s="265"/>
      <c r="I58" s="265"/>
      <c r="J58" s="112">
        <f>'01 01 Pol'!F1235+'01 02 Pol'!F267</f>
        <v>0</v>
      </c>
    </row>
    <row r="59" spans="1:10" ht="25.5" customHeight="1" x14ac:dyDescent="0.2">
      <c r="A59" s="109"/>
      <c r="B59" s="109" t="s">
        <v>93</v>
      </c>
      <c r="C59" s="263" t="s">
        <v>94</v>
      </c>
      <c r="D59" s="263"/>
      <c r="E59" s="263"/>
      <c r="F59" s="264"/>
      <c r="G59" s="265"/>
      <c r="H59" s="265"/>
      <c r="I59" s="265"/>
      <c r="J59" s="112">
        <f>'01 02 Pol'!F372</f>
        <v>0</v>
      </c>
    </row>
    <row r="60" spans="1:10" ht="25.5" customHeight="1" x14ac:dyDescent="0.2">
      <c r="A60" s="109"/>
      <c r="B60" s="109" t="s">
        <v>95</v>
      </c>
      <c r="C60" s="263" t="s">
        <v>96</v>
      </c>
      <c r="D60" s="263"/>
      <c r="E60" s="263"/>
      <c r="F60" s="264"/>
      <c r="G60" s="265"/>
      <c r="H60" s="265"/>
      <c r="I60" s="265"/>
      <c r="J60" s="112">
        <f>'01 01 Pol'!F1285</f>
        <v>0</v>
      </c>
    </row>
    <row r="61" spans="1:10" ht="25.5" customHeight="1" x14ac:dyDescent="0.2">
      <c r="A61" s="109"/>
      <c r="B61" s="109" t="s">
        <v>97</v>
      </c>
      <c r="C61" s="263" t="s">
        <v>98</v>
      </c>
      <c r="D61" s="263"/>
      <c r="E61" s="263"/>
      <c r="F61" s="264"/>
      <c r="G61" s="265"/>
      <c r="H61" s="265"/>
      <c r="I61" s="265"/>
      <c r="J61" s="112">
        <f>'01 01 Pol'!F1297</f>
        <v>0</v>
      </c>
    </row>
    <row r="62" spans="1:10" ht="25.5" customHeight="1" x14ac:dyDescent="0.2">
      <c r="A62" s="109"/>
      <c r="B62" s="109" t="s">
        <v>99</v>
      </c>
      <c r="C62" s="263" t="s">
        <v>100</v>
      </c>
      <c r="D62" s="263"/>
      <c r="E62" s="263"/>
      <c r="F62" s="264"/>
      <c r="G62" s="265"/>
      <c r="H62" s="265"/>
      <c r="I62" s="265"/>
      <c r="J62" s="112">
        <f>'01 01 Pol'!F1310</f>
        <v>0</v>
      </c>
    </row>
    <row r="63" spans="1:10" ht="25.5" customHeight="1" x14ac:dyDescent="0.2">
      <c r="A63" s="109"/>
      <c r="B63" s="109" t="s">
        <v>101</v>
      </c>
      <c r="C63" s="263" t="s">
        <v>102</v>
      </c>
      <c r="D63" s="263"/>
      <c r="E63" s="263"/>
      <c r="F63" s="264"/>
      <c r="G63" s="265"/>
      <c r="H63" s="265"/>
      <c r="I63" s="265"/>
      <c r="J63" s="112">
        <f>'01 01 Pol'!F1326</f>
        <v>0</v>
      </c>
    </row>
    <row r="64" spans="1:10" ht="25.5" customHeight="1" x14ac:dyDescent="0.2">
      <c r="A64" s="109"/>
      <c r="B64" s="109" t="s">
        <v>103</v>
      </c>
      <c r="C64" s="263" t="s">
        <v>104</v>
      </c>
      <c r="D64" s="263"/>
      <c r="E64" s="263"/>
      <c r="F64" s="264"/>
      <c r="G64" s="265"/>
      <c r="H64" s="265"/>
      <c r="I64" s="265"/>
      <c r="J64" s="112">
        <f>'01 01 Pol'!F1340</f>
        <v>0</v>
      </c>
    </row>
    <row r="65" spans="1:10" ht="25.5" customHeight="1" x14ac:dyDescent="0.2">
      <c r="A65" s="109"/>
      <c r="B65" s="109" t="s">
        <v>105</v>
      </c>
      <c r="C65" s="263" t="s">
        <v>106</v>
      </c>
      <c r="D65" s="263"/>
      <c r="E65" s="263"/>
      <c r="F65" s="264"/>
      <c r="G65" s="265"/>
      <c r="H65" s="265"/>
      <c r="I65" s="265"/>
      <c r="J65" s="112">
        <f>'01 01 Pol'!F1343+'01 02 Pol'!F383</f>
        <v>0</v>
      </c>
    </row>
    <row r="66" spans="1:10" ht="25.5" customHeight="1" x14ac:dyDescent="0.2">
      <c r="A66" s="109"/>
      <c r="B66" s="109" t="s">
        <v>107</v>
      </c>
      <c r="C66" s="263" t="s">
        <v>108</v>
      </c>
      <c r="D66" s="263"/>
      <c r="E66" s="263"/>
      <c r="F66" s="264"/>
      <c r="G66" s="265"/>
      <c r="H66" s="265"/>
      <c r="I66" s="265"/>
      <c r="J66" s="112">
        <f>'01 01 Pol'!F1353+'01 02 Pol'!F415</f>
        <v>0</v>
      </c>
    </row>
    <row r="67" spans="1:10" ht="25.5" customHeight="1" x14ac:dyDescent="0.2">
      <c r="A67" s="109"/>
      <c r="B67" s="109" t="s">
        <v>109</v>
      </c>
      <c r="C67" s="263" t="s">
        <v>110</v>
      </c>
      <c r="D67" s="263"/>
      <c r="E67" s="263"/>
      <c r="F67" s="264"/>
      <c r="G67" s="265"/>
      <c r="H67" s="265"/>
      <c r="I67" s="265"/>
      <c r="J67" s="112">
        <f>'01 01 Pol'!F1493</f>
        <v>0</v>
      </c>
    </row>
    <row r="68" spans="1:10" ht="25.5" customHeight="1" x14ac:dyDescent="0.2">
      <c r="A68" s="109"/>
      <c r="B68" s="109" t="s">
        <v>111</v>
      </c>
      <c r="C68" s="263" t="s">
        <v>112</v>
      </c>
      <c r="D68" s="263"/>
      <c r="E68" s="263"/>
      <c r="F68" s="264"/>
      <c r="G68" s="265"/>
      <c r="H68" s="265"/>
      <c r="I68" s="265"/>
      <c r="J68" s="112">
        <f>'01 01 Pol'!F1534+'01 02 Pol'!F452</f>
        <v>0</v>
      </c>
    </row>
    <row r="69" spans="1:10" ht="25.5" customHeight="1" x14ac:dyDescent="0.2">
      <c r="A69" s="109"/>
      <c r="B69" s="109" t="s">
        <v>113</v>
      </c>
      <c r="C69" s="263" t="s">
        <v>114</v>
      </c>
      <c r="D69" s="263"/>
      <c r="E69" s="263"/>
      <c r="F69" s="264"/>
      <c r="G69" s="265"/>
      <c r="H69" s="265"/>
      <c r="I69" s="265"/>
      <c r="J69" s="112">
        <f>'01 01 Pol'!F1582</f>
        <v>0</v>
      </c>
    </row>
    <row r="70" spans="1:10" ht="25.5" customHeight="1" x14ac:dyDescent="0.2">
      <c r="A70" s="109"/>
      <c r="B70" s="109" t="s">
        <v>115</v>
      </c>
      <c r="C70" s="263" t="s">
        <v>116</v>
      </c>
      <c r="D70" s="263"/>
      <c r="E70" s="263"/>
      <c r="F70" s="264"/>
      <c r="G70" s="265"/>
      <c r="H70" s="265"/>
      <c r="I70" s="265"/>
      <c r="J70" s="112">
        <f>'01 01 Pol'!F1600</f>
        <v>0</v>
      </c>
    </row>
    <row r="71" spans="1:10" ht="25.5" customHeight="1" x14ac:dyDescent="0.2">
      <c r="A71" s="109"/>
      <c r="B71" s="109" t="s">
        <v>117</v>
      </c>
      <c r="C71" s="263" t="s">
        <v>118</v>
      </c>
      <c r="D71" s="263"/>
      <c r="E71" s="263"/>
      <c r="F71" s="264"/>
      <c r="G71" s="265"/>
      <c r="H71" s="265"/>
      <c r="I71" s="265"/>
      <c r="J71" s="112">
        <f>'01 01 Pol'!F1629</f>
        <v>0</v>
      </c>
    </row>
    <row r="72" spans="1:10" ht="25.5" customHeight="1" x14ac:dyDescent="0.2">
      <c r="A72" s="109"/>
      <c r="B72" s="109" t="s">
        <v>119</v>
      </c>
      <c r="C72" s="263" t="s">
        <v>120</v>
      </c>
      <c r="D72" s="263"/>
      <c r="E72" s="263"/>
      <c r="F72" s="264"/>
      <c r="G72" s="265"/>
      <c r="H72" s="265"/>
      <c r="I72" s="265"/>
      <c r="J72" s="112">
        <f>'01 01 Pol'!F1639</f>
        <v>0</v>
      </c>
    </row>
    <row r="73" spans="1:10" ht="25.5" customHeight="1" x14ac:dyDescent="0.2">
      <c r="A73" s="109"/>
      <c r="B73" s="109" t="s">
        <v>121</v>
      </c>
      <c r="C73" s="263" t="s">
        <v>122</v>
      </c>
      <c r="D73" s="263"/>
      <c r="E73" s="263"/>
      <c r="F73" s="264"/>
      <c r="G73" s="265"/>
      <c r="H73" s="265"/>
      <c r="I73" s="265"/>
      <c r="J73" s="112">
        <f>'01 01 Pol'!F1647</f>
        <v>0</v>
      </c>
    </row>
    <row r="74" spans="1:10" ht="25.5" customHeight="1" x14ac:dyDescent="0.2">
      <c r="A74" s="109"/>
      <c r="B74" s="109" t="s">
        <v>123</v>
      </c>
      <c r="C74" s="263" t="s">
        <v>124</v>
      </c>
      <c r="D74" s="263"/>
      <c r="E74" s="263"/>
      <c r="F74" s="264"/>
      <c r="G74" s="265"/>
      <c r="H74" s="265"/>
      <c r="I74" s="265"/>
      <c r="J74" s="112">
        <f>'01 01 Pol'!F1691+'01 02 Pol'!F461</f>
        <v>0</v>
      </c>
    </row>
    <row r="75" spans="1:10" ht="25.5" customHeight="1" x14ac:dyDescent="0.2">
      <c r="A75" s="109"/>
      <c r="B75" s="109" t="s">
        <v>125</v>
      </c>
      <c r="C75" s="263" t="s">
        <v>126</v>
      </c>
      <c r="D75" s="263"/>
      <c r="E75" s="263"/>
      <c r="F75" s="264"/>
      <c r="G75" s="265"/>
      <c r="H75" s="265"/>
      <c r="I75" s="265"/>
      <c r="J75" s="112">
        <f>'01 01 Pol'!F1739+'01 03 Pol'!F75</f>
        <v>0</v>
      </c>
    </row>
    <row r="76" spans="1:10" ht="25.5" customHeight="1" x14ac:dyDescent="0.2">
      <c r="A76" s="109"/>
      <c r="B76" s="109" t="s">
        <v>127</v>
      </c>
      <c r="C76" s="263" t="s">
        <v>128</v>
      </c>
      <c r="D76" s="263"/>
      <c r="E76" s="263"/>
      <c r="F76" s="264"/>
      <c r="G76" s="265"/>
      <c r="H76" s="265"/>
      <c r="I76" s="265"/>
      <c r="J76" s="112">
        <f>'01 01 Pol'!F1774</f>
        <v>0</v>
      </c>
    </row>
    <row r="77" spans="1:10" ht="25.5" customHeight="1" x14ac:dyDescent="0.2">
      <c r="A77" s="109"/>
      <c r="B77" s="109" t="s">
        <v>50</v>
      </c>
      <c r="C77" s="263" t="s">
        <v>129</v>
      </c>
      <c r="D77" s="263"/>
      <c r="E77" s="263"/>
      <c r="F77" s="264"/>
      <c r="G77" s="265"/>
      <c r="H77" s="265"/>
      <c r="I77" s="265"/>
      <c r="J77" s="112">
        <f>'01 04 Pol'!F8+'01 04 Pol'!F36</f>
        <v>0</v>
      </c>
    </row>
    <row r="78" spans="1:10" ht="25.5" customHeight="1" x14ac:dyDescent="0.2">
      <c r="A78" s="109"/>
      <c r="B78" s="109" t="s">
        <v>130</v>
      </c>
      <c r="C78" s="263" t="s">
        <v>129</v>
      </c>
      <c r="D78" s="263"/>
      <c r="E78" s="263"/>
      <c r="F78" s="264"/>
      <c r="G78" s="265"/>
      <c r="H78" s="265"/>
      <c r="I78" s="265"/>
      <c r="J78" s="112">
        <f>'01 01 Pol'!F1789</f>
        <v>0</v>
      </c>
    </row>
    <row r="79" spans="1:10" ht="25.5" customHeight="1" x14ac:dyDescent="0.2">
      <c r="A79" s="109"/>
      <c r="B79" s="109" t="s">
        <v>131</v>
      </c>
      <c r="C79" s="263" t="s">
        <v>132</v>
      </c>
      <c r="D79" s="263"/>
      <c r="E79" s="263"/>
      <c r="F79" s="264"/>
      <c r="G79" s="265"/>
      <c r="H79" s="265"/>
      <c r="I79" s="265"/>
      <c r="J79" s="112">
        <f>'01 01 Pol'!F1794+'01 02 Pol'!F465+'01 03 Pol'!F90</f>
        <v>0</v>
      </c>
    </row>
    <row r="80" spans="1:10" ht="25.5" customHeight="1" x14ac:dyDescent="0.2">
      <c r="A80" s="109"/>
      <c r="B80" s="109" t="s">
        <v>133</v>
      </c>
      <c r="C80" s="263" t="s">
        <v>134</v>
      </c>
      <c r="D80" s="263"/>
      <c r="E80" s="263"/>
      <c r="F80" s="264"/>
      <c r="G80" s="265"/>
      <c r="H80" s="265"/>
      <c r="I80" s="265"/>
      <c r="J80" s="112">
        <f>'01 05 Pol'!F8</f>
        <v>0</v>
      </c>
    </row>
    <row r="81" spans="1:10" ht="25.5" customHeight="1" x14ac:dyDescent="0.2">
      <c r="A81" s="109"/>
      <c r="B81" s="113" t="s">
        <v>135</v>
      </c>
      <c r="C81" s="266" t="s">
        <v>136</v>
      </c>
      <c r="D81" s="266"/>
      <c r="E81" s="266"/>
      <c r="F81" s="267"/>
      <c r="G81" s="268"/>
      <c r="H81" s="268"/>
      <c r="I81" s="268"/>
      <c r="J81" s="114">
        <f>'01 05 Pol'!F18</f>
        <v>0</v>
      </c>
    </row>
    <row r="82" spans="1:10" ht="25.5" customHeight="1" x14ac:dyDescent="0.2">
      <c r="A82" s="115"/>
      <c r="B82" s="116" t="s">
        <v>137</v>
      </c>
      <c r="C82" s="117"/>
      <c r="D82" s="117"/>
      <c r="E82" s="117"/>
      <c r="F82" s="118"/>
      <c r="G82" s="119"/>
      <c r="H82" s="119"/>
      <c r="I82" s="119"/>
      <c r="J82" s="120">
        <f>SUM(J36:J81)</f>
        <v>0</v>
      </c>
    </row>
    <row r="83" spans="1:10" x14ac:dyDescent="0.2">
      <c r="A83" s="85"/>
      <c r="B83" s="85"/>
      <c r="C83" s="85"/>
      <c r="D83" s="85"/>
      <c r="E83" s="85"/>
      <c r="F83" s="85"/>
      <c r="G83" s="86"/>
      <c r="H83" s="85"/>
      <c r="I83" s="86"/>
      <c r="J83" s="87"/>
    </row>
    <row r="84" spans="1:10" x14ac:dyDescent="0.2">
      <c r="A84" s="85"/>
      <c r="B84" s="85"/>
      <c r="C84" s="85"/>
      <c r="D84" s="85"/>
      <c r="E84" s="85"/>
      <c r="F84" s="85"/>
      <c r="G84" s="86"/>
      <c r="H84" s="85"/>
      <c r="I84" s="86"/>
      <c r="J84" s="87"/>
    </row>
    <row r="85" spans="1:10" x14ac:dyDescent="0.2">
      <c r="A85" s="85"/>
      <c r="B85" s="85"/>
      <c r="C85" s="85"/>
      <c r="D85" s="85"/>
      <c r="E85" s="85"/>
      <c r="F85" s="85"/>
      <c r="G85" s="86"/>
      <c r="H85" s="85"/>
      <c r="I85" s="86"/>
      <c r="J85" s="87"/>
    </row>
  </sheetData>
  <sheetProtection password="D3E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40:I40"/>
    <mergeCell ref="B24:E24"/>
    <mergeCell ref="C36:I36"/>
    <mergeCell ref="C37:I37"/>
    <mergeCell ref="C38:I38"/>
    <mergeCell ref="C39:I39"/>
    <mergeCell ref="C52:I52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64:I64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76:I76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7:I77"/>
    <mergeCell ref="C78:I78"/>
    <mergeCell ref="C79:I79"/>
    <mergeCell ref="C80:I80"/>
    <mergeCell ref="C81:I81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2015-12-08</v>
      </c>
      <c r="C1" s="31" t="str">
        <f>Stavba!NazevStavby</f>
        <v>Dopracování PD zateplení objektu radnice Oderská 4 v Brně pro realizaci stavby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75"/>
      <c r="D2" s="275"/>
      <c r="E2" s="275"/>
      <c r="F2" s="275"/>
      <c r="G2" s="26" t="s">
        <v>15</v>
      </c>
      <c r="H2" s="34"/>
    </row>
    <row r="3" spans="1:8" ht="13.5" thickTop="1" x14ac:dyDescent="0.2"/>
    <row r="4" spans="1:8" ht="18" x14ac:dyDescent="0.25">
      <c r="A4" s="274" t="s">
        <v>16</v>
      </c>
      <c r="B4" s="274"/>
      <c r="C4" s="274"/>
      <c r="D4" s="274"/>
      <c r="E4" s="274"/>
      <c r="F4" s="274"/>
      <c r="G4" s="274"/>
      <c r="H4" s="274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76">
        <f>C2</f>
        <v>0</v>
      </c>
      <c r="C7" s="277"/>
      <c r="D7" s="277"/>
      <c r="E7" s="277"/>
      <c r="F7" s="277"/>
      <c r="G7" s="277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D3E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8" t="s">
        <v>28</v>
      </c>
      <c r="B1" s="278"/>
      <c r="C1" s="279"/>
      <c r="D1" s="278"/>
      <c r="E1" s="278"/>
      <c r="F1" s="278"/>
      <c r="G1" s="278"/>
    </row>
    <row r="2" spans="1:7" ht="13.5" thickTop="1" x14ac:dyDescent="0.2">
      <c r="A2" s="55" t="s">
        <v>29</v>
      </c>
      <c r="B2" s="56"/>
      <c r="C2" s="280"/>
      <c r="D2" s="280"/>
      <c r="E2" s="280"/>
      <c r="F2" s="280"/>
      <c r="G2" s="281"/>
    </row>
    <row r="3" spans="1:7" x14ac:dyDescent="0.2">
      <c r="A3" s="57" t="s">
        <v>30</v>
      </c>
      <c r="B3" s="58"/>
      <c r="C3" s="282"/>
      <c r="D3" s="282"/>
      <c r="E3" s="282"/>
      <c r="F3" s="282"/>
      <c r="G3" s="283"/>
    </row>
    <row r="4" spans="1:7" ht="13.5" thickBot="1" x14ac:dyDescent="0.25">
      <c r="A4" s="59" t="s">
        <v>31</v>
      </c>
      <c r="B4" s="60"/>
      <c r="C4" s="284"/>
      <c r="D4" s="284"/>
      <c r="E4" s="284"/>
      <c r="F4" s="284"/>
      <c r="G4" s="285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D3E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7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2015-12-08</v>
      </c>
      <c r="C1" s="31" t="str">
        <f>Stavba!NazevStavby</f>
        <v>Dopracování PD zateplení objektu radnice Oderská 4 v Brně pro realizaci stavby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43</v>
      </c>
      <c r="C2" s="287" t="s">
        <v>44</v>
      </c>
      <c r="D2" s="275"/>
      <c r="E2" s="275"/>
      <c r="F2" s="275"/>
      <c r="G2" s="26" t="s">
        <v>15</v>
      </c>
      <c r="H2" s="34"/>
      <c r="O2" s="8" t="s">
        <v>138</v>
      </c>
    </row>
    <row r="3" spans="1:15" ht="13.5" customHeight="1" thickTop="1" x14ac:dyDescent="0.2">
      <c r="H3" s="35"/>
    </row>
    <row r="4" spans="1:15" ht="18" customHeight="1" x14ac:dyDescent="0.25">
      <c r="A4" s="274" t="s">
        <v>16</v>
      </c>
      <c r="B4" s="274"/>
      <c r="C4" s="274"/>
      <c r="D4" s="274"/>
      <c r="E4" s="274"/>
      <c r="F4" s="274"/>
      <c r="G4" s="274"/>
      <c r="H4" s="274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01</v>
      </c>
      <c r="H6" s="35"/>
    </row>
    <row r="7" spans="1:15" ht="15.75" customHeight="1" x14ac:dyDescent="0.25">
      <c r="B7" s="276" t="str">
        <f>C2</f>
        <v>Oderská 4</v>
      </c>
      <c r="C7" s="277"/>
      <c r="D7" s="277"/>
      <c r="E7" s="277"/>
      <c r="F7" s="277"/>
      <c r="G7" s="277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139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140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141</v>
      </c>
      <c r="B17" s="131"/>
      <c r="C17" s="132"/>
      <c r="D17" s="132"/>
      <c r="E17" s="132"/>
      <c r="F17" s="132"/>
      <c r="G17" s="133"/>
      <c r="H17" s="134" t="s">
        <v>142</v>
      </c>
      <c r="I17" s="32"/>
      <c r="J17" s="32"/>
    </row>
    <row r="18" spans="1:55" ht="12.75" customHeight="1" x14ac:dyDescent="0.2">
      <c r="A18" s="128" t="s">
        <v>43</v>
      </c>
      <c r="B18" s="126" t="s">
        <v>143</v>
      </c>
      <c r="C18" s="125"/>
      <c r="D18" s="125"/>
      <c r="E18" s="125"/>
      <c r="F18" s="125"/>
      <c r="G18" s="127"/>
      <c r="H18" s="129">
        <f>'01 01 Pol'!G1813</f>
        <v>0</v>
      </c>
      <c r="I18" s="32"/>
      <c r="J18" s="32"/>
      <c r="O18">
        <f>'01 01 Pol'!AN6</f>
        <v>0</v>
      </c>
      <c r="P18">
        <f>'01 01 Pol'!AO6</f>
        <v>0</v>
      </c>
    </row>
    <row r="19" spans="1:55" ht="12.75" customHeight="1" x14ac:dyDescent="0.2">
      <c r="A19" s="128" t="s">
        <v>144</v>
      </c>
      <c r="B19" s="126" t="s">
        <v>145</v>
      </c>
      <c r="C19" s="125"/>
      <c r="D19" s="125"/>
      <c r="E19" s="125"/>
      <c r="F19" s="125"/>
      <c r="G19" s="127"/>
      <c r="H19" s="129">
        <f>'01 02 Pol'!G485</f>
        <v>0</v>
      </c>
      <c r="I19" s="32"/>
      <c r="J19" s="32"/>
      <c r="O19">
        <f>'01 02 Pol'!AN6</f>
        <v>0</v>
      </c>
      <c r="P19">
        <f>'01 02 Pol'!AO6</f>
        <v>0</v>
      </c>
    </row>
    <row r="20" spans="1:55" ht="12.75" customHeight="1" x14ac:dyDescent="0.2">
      <c r="A20" s="128" t="s">
        <v>146</v>
      </c>
      <c r="B20" s="126" t="s">
        <v>147</v>
      </c>
      <c r="C20" s="125"/>
      <c r="D20" s="125"/>
      <c r="E20" s="125"/>
      <c r="F20" s="125"/>
      <c r="G20" s="127"/>
      <c r="H20" s="129">
        <f>'01 03 Pol'!G106</f>
        <v>0</v>
      </c>
      <c r="I20" s="32"/>
      <c r="J20" s="32"/>
      <c r="O20">
        <f>'01 03 Pol'!AN6</f>
        <v>0</v>
      </c>
      <c r="P20">
        <f>'01 03 Pol'!AO6</f>
        <v>0</v>
      </c>
    </row>
    <row r="21" spans="1:55" ht="12.75" customHeight="1" x14ac:dyDescent="0.2">
      <c r="A21" s="128" t="s">
        <v>148</v>
      </c>
      <c r="B21" s="126" t="s">
        <v>149</v>
      </c>
      <c r="C21" s="125"/>
      <c r="D21" s="125"/>
      <c r="E21" s="125"/>
      <c r="F21" s="125"/>
      <c r="G21" s="127"/>
      <c r="H21" s="129">
        <f>'01 04 Pol'!G57</f>
        <v>0</v>
      </c>
      <c r="I21" s="32"/>
      <c r="J21" s="32"/>
      <c r="O21">
        <f>'01 04 Pol'!AN6</f>
        <v>0</v>
      </c>
      <c r="P21">
        <f>'01 04 Pol'!AO6</f>
        <v>0</v>
      </c>
    </row>
    <row r="22" spans="1:55" ht="12.75" customHeight="1" x14ac:dyDescent="0.2">
      <c r="A22" s="128" t="s">
        <v>150</v>
      </c>
      <c r="B22" s="126" t="s">
        <v>151</v>
      </c>
      <c r="C22" s="125"/>
      <c r="D22" s="125"/>
      <c r="E22" s="125"/>
      <c r="F22" s="125"/>
      <c r="G22" s="127"/>
      <c r="H22" s="129">
        <f>'01 05 Pol'!G34</f>
        <v>0</v>
      </c>
      <c r="I22" s="32"/>
      <c r="J22" s="32"/>
      <c r="O22">
        <f>'01 05 Pol'!AN6</f>
        <v>0</v>
      </c>
      <c r="P22">
        <f>'01 05 Pol'!AO6</f>
        <v>0</v>
      </c>
    </row>
    <row r="23" spans="1:55" ht="12.75" customHeight="1" thickBot="1" x14ac:dyDescent="0.25">
      <c r="A23" s="135"/>
      <c r="B23" s="136" t="s">
        <v>152</v>
      </c>
      <c r="C23" s="137"/>
      <c r="D23" s="138" t="str">
        <f>B2</f>
        <v>01</v>
      </c>
      <c r="E23" s="137"/>
      <c r="F23" s="137"/>
      <c r="G23" s="139"/>
      <c r="H23" s="140">
        <f>SUM(H18:H22)</f>
        <v>0</v>
      </c>
      <c r="I23" s="32"/>
      <c r="J23" s="32"/>
    </row>
    <row r="24" spans="1:55" ht="12.75" customHeight="1" x14ac:dyDescent="0.2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55" ht="13.5" thickBot="1" x14ac:dyDescent="0.25">
      <c r="A25" s="122" t="s">
        <v>1602</v>
      </c>
      <c r="B25" s="123"/>
      <c r="C25" s="123"/>
      <c r="D25" s="164" t="s">
        <v>43</v>
      </c>
      <c r="E25" s="288" t="s">
        <v>143</v>
      </c>
      <c r="F25" s="288"/>
      <c r="G25" s="288"/>
      <c r="H25" s="288"/>
      <c r="I25" s="32"/>
      <c r="J25" s="32"/>
      <c r="BC25" s="228" t="str">
        <f>E25</f>
        <v>Zateplení vnějších stěn</v>
      </c>
    </row>
    <row r="26" spans="1:55" ht="12.75" customHeight="1" x14ac:dyDescent="0.2">
      <c r="A26" s="130" t="s">
        <v>1603</v>
      </c>
      <c r="B26" s="131"/>
      <c r="C26" s="132"/>
      <c r="D26" s="132"/>
      <c r="E26" s="132"/>
      <c r="F26" s="132"/>
      <c r="G26" s="133"/>
      <c r="H26" s="134" t="s">
        <v>142</v>
      </c>
      <c r="I26" s="32"/>
      <c r="J26" s="32"/>
    </row>
    <row r="27" spans="1:55" ht="12.75" customHeight="1" x14ac:dyDescent="0.2">
      <c r="A27" s="128" t="s">
        <v>50</v>
      </c>
      <c r="B27" s="126" t="s">
        <v>51</v>
      </c>
      <c r="C27" s="125"/>
      <c r="D27" s="125"/>
      <c r="E27" s="125"/>
      <c r="F27" s="125"/>
      <c r="G27" s="127"/>
      <c r="H27" s="229">
        <f>'01 01 Pol'!F8</f>
        <v>0</v>
      </c>
      <c r="I27" s="32"/>
      <c r="J27" s="32"/>
    </row>
    <row r="28" spans="1:55" ht="12.75" customHeight="1" x14ac:dyDescent="0.2">
      <c r="A28" s="128" t="s">
        <v>52</v>
      </c>
      <c r="B28" s="126" t="s">
        <v>54</v>
      </c>
      <c r="C28" s="125"/>
      <c r="D28" s="125"/>
      <c r="E28" s="125"/>
      <c r="F28" s="125"/>
      <c r="G28" s="127"/>
      <c r="H28" s="229">
        <f>'01 01 Pol'!F217</f>
        <v>0</v>
      </c>
      <c r="I28" s="32"/>
      <c r="J28" s="32"/>
    </row>
    <row r="29" spans="1:55" ht="12.75" customHeight="1" x14ac:dyDescent="0.2">
      <c r="A29" s="128" t="s">
        <v>55</v>
      </c>
      <c r="B29" s="126" t="s">
        <v>56</v>
      </c>
      <c r="C29" s="125"/>
      <c r="D29" s="125"/>
      <c r="E29" s="125"/>
      <c r="F29" s="125"/>
      <c r="G29" s="127"/>
      <c r="H29" s="229">
        <f>'01 01 Pol'!F222</f>
        <v>0</v>
      </c>
      <c r="I29" s="32"/>
      <c r="J29" s="32"/>
    </row>
    <row r="30" spans="1:55" ht="12.75" customHeight="1" x14ac:dyDescent="0.2">
      <c r="A30" s="128" t="s">
        <v>57</v>
      </c>
      <c r="B30" s="126" t="s">
        <v>59</v>
      </c>
      <c r="C30" s="125"/>
      <c r="D30" s="125"/>
      <c r="E30" s="125"/>
      <c r="F30" s="125"/>
      <c r="G30" s="127"/>
      <c r="H30" s="229">
        <f>'01 01 Pol'!F257</f>
        <v>0</v>
      </c>
      <c r="I30" s="32"/>
      <c r="J30" s="32"/>
    </row>
    <row r="31" spans="1:55" ht="12.75" customHeight="1" x14ac:dyDescent="0.2">
      <c r="A31" s="128" t="s">
        <v>60</v>
      </c>
      <c r="B31" s="126" t="s">
        <v>61</v>
      </c>
      <c r="C31" s="125"/>
      <c r="D31" s="125"/>
      <c r="E31" s="125"/>
      <c r="F31" s="125"/>
      <c r="G31" s="127"/>
      <c r="H31" s="229">
        <f>'01 01 Pol'!F299</f>
        <v>0</v>
      </c>
      <c r="I31" s="32"/>
      <c r="J31" s="32"/>
    </row>
    <row r="32" spans="1:55" ht="12.75" customHeight="1" x14ac:dyDescent="0.2">
      <c r="A32" s="128" t="s">
        <v>62</v>
      </c>
      <c r="B32" s="126" t="s">
        <v>63</v>
      </c>
      <c r="C32" s="125"/>
      <c r="D32" s="125"/>
      <c r="E32" s="125"/>
      <c r="F32" s="125"/>
      <c r="G32" s="127"/>
      <c r="H32" s="229">
        <f>'01 01 Pol'!F329</f>
        <v>0</v>
      </c>
      <c r="I32" s="32"/>
      <c r="J32" s="32"/>
    </row>
    <row r="33" spans="1:10" ht="12.75" customHeight="1" x14ac:dyDescent="0.2">
      <c r="A33" s="128" t="s">
        <v>64</v>
      </c>
      <c r="B33" s="126" t="s">
        <v>66</v>
      </c>
      <c r="C33" s="125"/>
      <c r="D33" s="125"/>
      <c r="E33" s="125"/>
      <c r="F33" s="125"/>
      <c r="G33" s="127"/>
      <c r="H33" s="229">
        <f>'01 01 Pol'!F358</f>
        <v>0</v>
      </c>
      <c r="I33" s="32"/>
      <c r="J33" s="32"/>
    </row>
    <row r="34" spans="1:10" ht="12.75" customHeight="1" x14ac:dyDescent="0.2">
      <c r="A34" s="128" t="s">
        <v>67</v>
      </c>
      <c r="B34" s="126" t="s">
        <v>68</v>
      </c>
      <c r="C34" s="125"/>
      <c r="D34" s="125"/>
      <c r="E34" s="125"/>
      <c r="F34" s="125"/>
      <c r="G34" s="127"/>
      <c r="H34" s="229">
        <f>'01 01 Pol'!F411</f>
        <v>0</v>
      </c>
      <c r="I34" s="32"/>
      <c r="J34" s="32"/>
    </row>
    <row r="35" spans="1:10" ht="12.75" customHeight="1" x14ac:dyDescent="0.2">
      <c r="A35" s="128" t="s">
        <v>69</v>
      </c>
      <c r="B35" s="126" t="s">
        <v>70</v>
      </c>
      <c r="C35" s="125"/>
      <c r="D35" s="125"/>
      <c r="E35" s="125"/>
      <c r="F35" s="125"/>
      <c r="G35" s="127"/>
      <c r="H35" s="229">
        <f>'01 01 Pol'!F808</f>
        <v>0</v>
      </c>
      <c r="I35" s="32"/>
      <c r="J35" s="32"/>
    </row>
    <row r="36" spans="1:10" ht="12.75" customHeight="1" x14ac:dyDescent="0.2">
      <c r="A36" s="128" t="s">
        <v>71</v>
      </c>
      <c r="B36" s="126" t="s">
        <v>72</v>
      </c>
      <c r="C36" s="125"/>
      <c r="D36" s="125"/>
      <c r="E36" s="125"/>
      <c r="F36" s="125"/>
      <c r="G36" s="127"/>
      <c r="H36" s="229">
        <f>'01 01 Pol'!F817</f>
        <v>0</v>
      </c>
      <c r="I36" s="32"/>
      <c r="J36" s="32"/>
    </row>
    <row r="37" spans="1:10" ht="12.75" customHeight="1" x14ac:dyDescent="0.2">
      <c r="A37" s="128" t="s">
        <v>75</v>
      </c>
      <c r="B37" s="126" t="s">
        <v>76</v>
      </c>
      <c r="C37" s="125"/>
      <c r="D37" s="125"/>
      <c r="E37" s="125"/>
      <c r="F37" s="125"/>
      <c r="G37" s="127"/>
      <c r="H37" s="229">
        <f>'01 01 Pol'!F861</f>
        <v>0</v>
      </c>
      <c r="I37" s="32"/>
      <c r="J37" s="32"/>
    </row>
    <row r="38" spans="1:10" ht="12.75" customHeight="1" x14ac:dyDescent="0.2">
      <c r="A38" s="128" t="s">
        <v>77</v>
      </c>
      <c r="B38" s="126" t="s">
        <v>78</v>
      </c>
      <c r="C38" s="125"/>
      <c r="D38" s="125"/>
      <c r="E38" s="125"/>
      <c r="F38" s="125"/>
      <c r="G38" s="127"/>
      <c r="H38" s="229">
        <f>'01 01 Pol'!F881</f>
        <v>0</v>
      </c>
      <c r="I38" s="32"/>
      <c r="J38" s="32"/>
    </row>
    <row r="39" spans="1:10" ht="12.75" customHeight="1" x14ac:dyDescent="0.2">
      <c r="A39" s="128" t="s">
        <v>79</v>
      </c>
      <c r="B39" s="126" t="s">
        <v>80</v>
      </c>
      <c r="C39" s="125"/>
      <c r="D39" s="125"/>
      <c r="E39" s="125"/>
      <c r="F39" s="125"/>
      <c r="G39" s="127"/>
      <c r="H39" s="229">
        <f>'01 01 Pol'!F941</f>
        <v>0</v>
      </c>
      <c r="I39" s="32"/>
      <c r="J39" s="32"/>
    </row>
    <row r="40" spans="1:10" ht="12.75" customHeight="1" x14ac:dyDescent="0.2">
      <c r="A40" s="128" t="s">
        <v>81</v>
      </c>
      <c r="B40" s="126" t="s">
        <v>82</v>
      </c>
      <c r="C40" s="125"/>
      <c r="D40" s="125"/>
      <c r="E40" s="125"/>
      <c r="F40" s="125"/>
      <c r="G40" s="127"/>
      <c r="H40" s="229">
        <f>'01 01 Pol'!F966</f>
        <v>0</v>
      </c>
      <c r="I40" s="32"/>
      <c r="J40" s="32"/>
    </row>
    <row r="41" spans="1:10" ht="12.75" customHeight="1" x14ac:dyDescent="0.2">
      <c r="A41" s="128" t="s">
        <v>83</v>
      </c>
      <c r="B41" s="126" t="s">
        <v>84</v>
      </c>
      <c r="C41" s="125"/>
      <c r="D41" s="125"/>
      <c r="E41" s="125"/>
      <c r="F41" s="125"/>
      <c r="G41" s="127"/>
      <c r="H41" s="229">
        <f>'01 01 Pol'!F1112</f>
        <v>0</v>
      </c>
      <c r="I41" s="32"/>
      <c r="J41" s="32"/>
    </row>
    <row r="42" spans="1:10" ht="12.75" customHeight="1" x14ac:dyDescent="0.2">
      <c r="A42" s="128" t="s">
        <v>85</v>
      </c>
      <c r="B42" s="126" t="s">
        <v>86</v>
      </c>
      <c r="C42" s="125"/>
      <c r="D42" s="125"/>
      <c r="E42" s="125"/>
      <c r="F42" s="125"/>
      <c r="G42" s="127"/>
      <c r="H42" s="229">
        <f>'01 01 Pol'!F1154</f>
        <v>0</v>
      </c>
      <c r="I42" s="32"/>
      <c r="J42" s="32"/>
    </row>
    <row r="43" spans="1:10" ht="12.75" customHeight="1" x14ac:dyDescent="0.2">
      <c r="A43" s="128" t="s">
        <v>87</v>
      </c>
      <c r="B43" s="126" t="s">
        <v>88</v>
      </c>
      <c r="C43" s="125"/>
      <c r="D43" s="125"/>
      <c r="E43" s="125"/>
      <c r="F43" s="125"/>
      <c r="G43" s="127"/>
      <c r="H43" s="229">
        <f>'01 01 Pol'!F1159</f>
        <v>0</v>
      </c>
      <c r="I43" s="32"/>
      <c r="J43" s="32"/>
    </row>
    <row r="44" spans="1:10" ht="12.75" customHeight="1" x14ac:dyDescent="0.2">
      <c r="A44" s="128" t="s">
        <v>89</v>
      </c>
      <c r="B44" s="126" t="s">
        <v>90</v>
      </c>
      <c r="C44" s="125"/>
      <c r="D44" s="125"/>
      <c r="E44" s="125"/>
      <c r="F44" s="125"/>
      <c r="G44" s="127"/>
      <c r="H44" s="229">
        <f>'01 01 Pol'!F1224</f>
        <v>0</v>
      </c>
      <c r="I44" s="32"/>
      <c r="J44" s="32"/>
    </row>
    <row r="45" spans="1:10" ht="12.75" customHeight="1" x14ac:dyDescent="0.2">
      <c r="A45" s="128" t="s">
        <v>91</v>
      </c>
      <c r="B45" s="126" t="s">
        <v>92</v>
      </c>
      <c r="C45" s="125"/>
      <c r="D45" s="125"/>
      <c r="E45" s="125"/>
      <c r="F45" s="125"/>
      <c r="G45" s="127"/>
      <c r="H45" s="229">
        <f>'01 01 Pol'!F1235</f>
        <v>0</v>
      </c>
      <c r="I45" s="32"/>
      <c r="J45" s="32"/>
    </row>
    <row r="46" spans="1:10" ht="12.75" customHeight="1" x14ac:dyDescent="0.2">
      <c r="A46" s="128" t="s">
        <v>95</v>
      </c>
      <c r="B46" s="126" t="s">
        <v>96</v>
      </c>
      <c r="C46" s="125"/>
      <c r="D46" s="125"/>
      <c r="E46" s="125"/>
      <c r="F46" s="125"/>
      <c r="G46" s="127"/>
      <c r="H46" s="229">
        <f>'01 01 Pol'!F1285</f>
        <v>0</v>
      </c>
      <c r="I46" s="32"/>
      <c r="J46" s="32"/>
    </row>
    <row r="47" spans="1:10" ht="12.75" customHeight="1" x14ac:dyDescent="0.2">
      <c r="A47" s="128" t="s">
        <v>97</v>
      </c>
      <c r="B47" s="126" t="s">
        <v>98</v>
      </c>
      <c r="C47" s="125"/>
      <c r="D47" s="125"/>
      <c r="E47" s="125"/>
      <c r="F47" s="125"/>
      <c r="G47" s="127"/>
      <c r="H47" s="229">
        <f>'01 01 Pol'!F1297</f>
        <v>0</v>
      </c>
      <c r="I47" s="32"/>
      <c r="J47" s="32"/>
    </row>
    <row r="48" spans="1:10" ht="12.75" customHeight="1" x14ac:dyDescent="0.2">
      <c r="A48" s="128" t="s">
        <v>99</v>
      </c>
      <c r="B48" s="126" t="s">
        <v>100</v>
      </c>
      <c r="C48" s="125"/>
      <c r="D48" s="125"/>
      <c r="E48" s="125"/>
      <c r="F48" s="125"/>
      <c r="G48" s="127"/>
      <c r="H48" s="229">
        <f>'01 01 Pol'!F1310</f>
        <v>0</v>
      </c>
      <c r="I48" s="32"/>
      <c r="J48" s="32"/>
    </row>
    <row r="49" spans="1:10" ht="12.75" customHeight="1" x14ac:dyDescent="0.2">
      <c r="A49" s="128" t="s">
        <v>101</v>
      </c>
      <c r="B49" s="126" t="s">
        <v>102</v>
      </c>
      <c r="C49" s="125"/>
      <c r="D49" s="125"/>
      <c r="E49" s="125"/>
      <c r="F49" s="125"/>
      <c r="G49" s="127"/>
      <c r="H49" s="229">
        <f>'01 01 Pol'!F1326</f>
        <v>0</v>
      </c>
      <c r="I49" s="32"/>
      <c r="J49" s="32"/>
    </row>
    <row r="50" spans="1:10" ht="12.75" customHeight="1" x14ac:dyDescent="0.2">
      <c r="A50" s="128" t="s">
        <v>103</v>
      </c>
      <c r="B50" s="126" t="s">
        <v>104</v>
      </c>
      <c r="C50" s="125"/>
      <c r="D50" s="125"/>
      <c r="E50" s="125"/>
      <c r="F50" s="125"/>
      <c r="G50" s="127"/>
      <c r="H50" s="229">
        <f>'01 01 Pol'!F1340</f>
        <v>0</v>
      </c>
      <c r="I50" s="32"/>
      <c r="J50" s="32"/>
    </row>
    <row r="51" spans="1:10" x14ac:dyDescent="0.2">
      <c r="A51" s="128" t="s">
        <v>105</v>
      </c>
      <c r="B51" s="126" t="s">
        <v>106</v>
      </c>
      <c r="C51" s="125"/>
      <c r="D51" s="125"/>
      <c r="E51" s="125"/>
      <c r="F51" s="125"/>
      <c r="G51" s="127"/>
      <c r="H51" s="229">
        <f>'01 01 Pol'!F1343</f>
        <v>0</v>
      </c>
    </row>
    <row r="52" spans="1:10" x14ac:dyDescent="0.2">
      <c r="A52" s="128" t="s">
        <v>107</v>
      </c>
      <c r="B52" s="126" t="s">
        <v>108</v>
      </c>
      <c r="C52" s="125"/>
      <c r="D52" s="125"/>
      <c r="E52" s="125"/>
      <c r="F52" s="125"/>
      <c r="G52" s="127"/>
      <c r="H52" s="229">
        <f>'01 01 Pol'!F1353</f>
        <v>0</v>
      </c>
    </row>
    <row r="53" spans="1:10" x14ac:dyDescent="0.2">
      <c r="A53" s="128" t="s">
        <v>109</v>
      </c>
      <c r="B53" s="126" t="s">
        <v>110</v>
      </c>
      <c r="C53" s="125"/>
      <c r="D53" s="125"/>
      <c r="E53" s="125"/>
      <c r="F53" s="125"/>
      <c r="G53" s="127"/>
      <c r="H53" s="229">
        <f>'01 01 Pol'!F1493</f>
        <v>0</v>
      </c>
    </row>
    <row r="54" spans="1:10" x14ac:dyDescent="0.2">
      <c r="A54" s="128" t="s">
        <v>111</v>
      </c>
      <c r="B54" s="126" t="s">
        <v>112</v>
      </c>
      <c r="C54" s="125"/>
      <c r="D54" s="125"/>
      <c r="E54" s="125"/>
      <c r="F54" s="125"/>
      <c r="G54" s="127"/>
      <c r="H54" s="229">
        <f>'01 01 Pol'!F1534</f>
        <v>0</v>
      </c>
    </row>
    <row r="55" spans="1:10" x14ac:dyDescent="0.2">
      <c r="A55" s="128" t="s">
        <v>113</v>
      </c>
      <c r="B55" s="126" t="s">
        <v>114</v>
      </c>
      <c r="C55" s="125"/>
      <c r="D55" s="125"/>
      <c r="E55" s="125"/>
      <c r="F55" s="125"/>
      <c r="G55" s="127"/>
      <c r="H55" s="229">
        <f>'01 01 Pol'!F1582</f>
        <v>0</v>
      </c>
    </row>
    <row r="56" spans="1:10" x14ac:dyDescent="0.2">
      <c r="A56" s="128" t="s">
        <v>115</v>
      </c>
      <c r="B56" s="126" t="s">
        <v>116</v>
      </c>
      <c r="C56" s="125"/>
      <c r="D56" s="125"/>
      <c r="E56" s="125"/>
      <c r="F56" s="125"/>
      <c r="G56" s="127"/>
      <c r="H56" s="229">
        <f>'01 01 Pol'!F1600</f>
        <v>0</v>
      </c>
    </row>
    <row r="57" spans="1:10" x14ac:dyDescent="0.2">
      <c r="A57" s="128" t="s">
        <v>117</v>
      </c>
      <c r="B57" s="126" t="s">
        <v>118</v>
      </c>
      <c r="C57" s="125"/>
      <c r="D57" s="125"/>
      <c r="E57" s="125"/>
      <c r="F57" s="125"/>
      <c r="G57" s="127"/>
      <c r="H57" s="229">
        <f>'01 01 Pol'!F1629</f>
        <v>0</v>
      </c>
    </row>
    <row r="58" spans="1:10" x14ac:dyDescent="0.2">
      <c r="A58" s="128" t="s">
        <v>119</v>
      </c>
      <c r="B58" s="126" t="s">
        <v>120</v>
      </c>
      <c r="C58" s="125"/>
      <c r="D58" s="125"/>
      <c r="E58" s="125"/>
      <c r="F58" s="125"/>
      <c r="G58" s="127"/>
      <c r="H58" s="229">
        <f>'01 01 Pol'!F1639</f>
        <v>0</v>
      </c>
    </row>
    <row r="59" spans="1:10" x14ac:dyDescent="0.2">
      <c r="A59" s="128" t="s">
        <v>121</v>
      </c>
      <c r="B59" s="126" t="s">
        <v>122</v>
      </c>
      <c r="C59" s="125"/>
      <c r="D59" s="125"/>
      <c r="E59" s="125"/>
      <c r="F59" s="125"/>
      <c r="G59" s="127"/>
      <c r="H59" s="229">
        <f>'01 01 Pol'!F1647</f>
        <v>0</v>
      </c>
    </row>
    <row r="60" spans="1:10" x14ac:dyDescent="0.2">
      <c r="A60" s="128" t="s">
        <v>123</v>
      </c>
      <c r="B60" s="126" t="s">
        <v>124</v>
      </c>
      <c r="C60" s="125"/>
      <c r="D60" s="125"/>
      <c r="E60" s="125"/>
      <c r="F60" s="125"/>
      <c r="G60" s="127"/>
      <c r="H60" s="229">
        <f>'01 01 Pol'!F1691</f>
        <v>0</v>
      </c>
    </row>
    <row r="61" spans="1:10" x14ac:dyDescent="0.2">
      <c r="A61" s="128" t="s">
        <v>125</v>
      </c>
      <c r="B61" s="126" t="s">
        <v>126</v>
      </c>
      <c r="C61" s="125"/>
      <c r="D61" s="125"/>
      <c r="E61" s="125"/>
      <c r="F61" s="125"/>
      <c r="G61" s="127"/>
      <c r="H61" s="229">
        <f>'01 01 Pol'!F1739</f>
        <v>0</v>
      </c>
    </row>
    <row r="62" spans="1:10" x14ac:dyDescent="0.2">
      <c r="A62" s="128" t="s">
        <v>127</v>
      </c>
      <c r="B62" s="126" t="s">
        <v>128</v>
      </c>
      <c r="C62" s="125"/>
      <c r="D62" s="125"/>
      <c r="E62" s="125"/>
      <c r="F62" s="125"/>
      <c r="G62" s="127"/>
      <c r="H62" s="229">
        <f>'01 01 Pol'!F1774</f>
        <v>0</v>
      </c>
    </row>
    <row r="63" spans="1:10" x14ac:dyDescent="0.2">
      <c r="A63" s="128" t="s">
        <v>130</v>
      </c>
      <c r="B63" s="126" t="s">
        <v>129</v>
      </c>
      <c r="C63" s="125"/>
      <c r="D63" s="125"/>
      <c r="E63" s="125"/>
      <c r="F63" s="125"/>
      <c r="G63" s="127"/>
      <c r="H63" s="229">
        <f>'01 01 Pol'!F1789</f>
        <v>0</v>
      </c>
    </row>
    <row r="64" spans="1:10" x14ac:dyDescent="0.2">
      <c r="A64" s="128" t="s">
        <v>131</v>
      </c>
      <c r="B64" s="126" t="s">
        <v>132</v>
      </c>
      <c r="C64" s="125"/>
      <c r="D64" s="125"/>
      <c r="E64" s="125"/>
      <c r="F64" s="125"/>
      <c r="G64" s="127"/>
      <c r="H64" s="229">
        <f>'01 01 Pol'!F1794</f>
        <v>0</v>
      </c>
    </row>
    <row r="65" spans="1:55" ht="13.5" thickBot="1" x14ac:dyDescent="0.25">
      <c r="A65" s="135"/>
      <c r="B65" s="136" t="s">
        <v>1604</v>
      </c>
      <c r="C65" s="137"/>
      <c r="D65" s="138" t="str">
        <f>D25</f>
        <v>01</v>
      </c>
      <c r="E65" s="137"/>
      <c r="F65" s="137"/>
      <c r="G65" s="139"/>
      <c r="H65" s="230">
        <f>SUM(H27:H64)</f>
        <v>0</v>
      </c>
    </row>
    <row r="67" spans="1:55" ht="13.5" thickBot="1" x14ac:dyDescent="0.25">
      <c r="A67" s="122" t="s">
        <v>1602</v>
      </c>
      <c r="B67" s="122"/>
      <c r="C67" s="122"/>
      <c r="D67" s="234" t="s">
        <v>144</v>
      </c>
      <c r="E67" s="286" t="s">
        <v>145</v>
      </c>
      <c r="F67" s="286"/>
      <c r="G67" s="286"/>
      <c r="H67" s="286"/>
      <c r="BC67" s="228" t="str">
        <f>E67</f>
        <v>Zateplení střechy</v>
      </c>
    </row>
    <row r="68" spans="1:55" x14ac:dyDescent="0.2">
      <c r="A68" s="240" t="s">
        <v>1603</v>
      </c>
      <c r="B68" s="241"/>
      <c r="C68" s="242"/>
      <c r="D68" s="242"/>
      <c r="E68" s="242"/>
      <c r="F68" s="242"/>
      <c r="G68" s="243"/>
      <c r="H68" s="244" t="s">
        <v>142</v>
      </c>
    </row>
    <row r="69" spans="1:55" x14ac:dyDescent="0.2">
      <c r="A69" s="238" t="s">
        <v>57</v>
      </c>
      <c r="B69" s="236" t="s">
        <v>59</v>
      </c>
      <c r="C69" s="235"/>
      <c r="D69" s="235"/>
      <c r="E69" s="235"/>
      <c r="F69" s="235"/>
      <c r="G69" s="237"/>
      <c r="H69" s="239">
        <f>'01 02 Pol'!F8</f>
        <v>0</v>
      </c>
    </row>
    <row r="70" spans="1:55" x14ac:dyDescent="0.2">
      <c r="A70" s="238" t="s">
        <v>62</v>
      </c>
      <c r="B70" s="236" t="s">
        <v>63</v>
      </c>
      <c r="C70" s="235"/>
      <c r="D70" s="235"/>
      <c r="E70" s="235"/>
      <c r="F70" s="235"/>
      <c r="G70" s="237"/>
      <c r="H70" s="239">
        <f>'01 02 Pol'!F47</f>
        <v>0</v>
      </c>
    </row>
    <row r="71" spans="1:55" x14ac:dyDescent="0.2">
      <c r="A71" s="238" t="s">
        <v>64</v>
      </c>
      <c r="B71" s="236" t="s">
        <v>65</v>
      </c>
      <c r="C71" s="235"/>
      <c r="D71" s="235"/>
      <c r="E71" s="235"/>
      <c r="F71" s="235"/>
      <c r="G71" s="237"/>
      <c r="H71" s="239">
        <f>'01 02 Pol'!F53</f>
        <v>0</v>
      </c>
    </row>
    <row r="72" spans="1:55" x14ac:dyDescent="0.2">
      <c r="A72" s="238" t="s">
        <v>73</v>
      </c>
      <c r="B72" s="236" t="s">
        <v>74</v>
      </c>
      <c r="C72" s="235"/>
      <c r="D72" s="235"/>
      <c r="E72" s="235"/>
      <c r="F72" s="235"/>
      <c r="G72" s="237"/>
      <c r="H72" s="239">
        <f>'01 02 Pol'!F58</f>
        <v>0</v>
      </c>
    </row>
    <row r="73" spans="1:55" x14ac:dyDescent="0.2">
      <c r="A73" s="238" t="s">
        <v>79</v>
      </c>
      <c r="B73" s="236" t="s">
        <v>80</v>
      </c>
      <c r="C73" s="235"/>
      <c r="D73" s="235"/>
      <c r="E73" s="235"/>
      <c r="F73" s="235"/>
      <c r="G73" s="237"/>
      <c r="H73" s="239">
        <f>'01 02 Pol'!F60</f>
        <v>0</v>
      </c>
    </row>
    <row r="74" spans="1:55" x14ac:dyDescent="0.2">
      <c r="A74" s="238" t="s">
        <v>85</v>
      </c>
      <c r="B74" s="236" t="s">
        <v>86</v>
      </c>
      <c r="C74" s="235"/>
      <c r="D74" s="235"/>
      <c r="E74" s="235"/>
      <c r="F74" s="235"/>
      <c r="G74" s="237"/>
      <c r="H74" s="239">
        <f>'01 02 Pol'!F70</f>
        <v>0</v>
      </c>
    </row>
    <row r="75" spans="1:55" x14ac:dyDescent="0.2">
      <c r="A75" s="238" t="s">
        <v>89</v>
      </c>
      <c r="B75" s="236" t="s">
        <v>90</v>
      </c>
      <c r="C75" s="235"/>
      <c r="D75" s="235"/>
      <c r="E75" s="235"/>
      <c r="F75" s="235"/>
      <c r="G75" s="237"/>
      <c r="H75" s="239">
        <f>'01 02 Pol'!F75</f>
        <v>0</v>
      </c>
    </row>
    <row r="76" spans="1:55" x14ac:dyDescent="0.2">
      <c r="A76" s="238" t="s">
        <v>91</v>
      </c>
      <c r="B76" s="236" t="s">
        <v>92</v>
      </c>
      <c r="C76" s="235"/>
      <c r="D76" s="235"/>
      <c r="E76" s="235"/>
      <c r="F76" s="235"/>
      <c r="G76" s="237"/>
      <c r="H76" s="239">
        <f>'01 02 Pol'!F267</f>
        <v>0</v>
      </c>
    </row>
    <row r="77" spans="1:55" x14ac:dyDescent="0.2">
      <c r="A77" s="238" t="s">
        <v>93</v>
      </c>
      <c r="B77" s="236" t="s">
        <v>94</v>
      </c>
      <c r="C77" s="235"/>
      <c r="D77" s="235"/>
      <c r="E77" s="235"/>
      <c r="F77" s="235"/>
      <c r="G77" s="237"/>
      <c r="H77" s="239">
        <f>'01 02 Pol'!F372</f>
        <v>0</v>
      </c>
    </row>
    <row r="78" spans="1:55" x14ac:dyDescent="0.2">
      <c r="A78" s="238" t="s">
        <v>105</v>
      </c>
      <c r="B78" s="236" t="s">
        <v>106</v>
      </c>
      <c r="C78" s="235"/>
      <c r="D78" s="235"/>
      <c r="E78" s="235"/>
      <c r="F78" s="235"/>
      <c r="G78" s="237"/>
      <c r="H78" s="239">
        <f>'01 02 Pol'!F383</f>
        <v>0</v>
      </c>
    </row>
    <row r="79" spans="1:55" x14ac:dyDescent="0.2">
      <c r="A79" s="238" t="s">
        <v>107</v>
      </c>
      <c r="B79" s="236" t="s">
        <v>108</v>
      </c>
      <c r="C79" s="235"/>
      <c r="D79" s="235"/>
      <c r="E79" s="235"/>
      <c r="F79" s="235"/>
      <c r="G79" s="237"/>
      <c r="H79" s="239">
        <f>'01 02 Pol'!F415</f>
        <v>0</v>
      </c>
    </row>
    <row r="80" spans="1:55" x14ac:dyDescent="0.2">
      <c r="A80" s="238" t="s">
        <v>111</v>
      </c>
      <c r="B80" s="236" t="s">
        <v>112</v>
      </c>
      <c r="C80" s="235"/>
      <c r="D80" s="235"/>
      <c r="E80" s="235"/>
      <c r="F80" s="235"/>
      <c r="G80" s="237"/>
      <c r="H80" s="239">
        <f>'01 02 Pol'!F452</f>
        <v>0</v>
      </c>
    </row>
    <row r="81" spans="1:55" x14ac:dyDescent="0.2">
      <c r="A81" s="238" t="s">
        <v>123</v>
      </c>
      <c r="B81" s="236" t="s">
        <v>124</v>
      </c>
      <c r="C81" s="235"/>
      <c r="D81" s="235"/>
      <c r="E81" s="235"/>
      <c r="F81" s="235"/>
      <c r="G81" s="237"/>
      <c r="H81" s="239">
        <f>'01 02 Pol'!F461</f>
        <v>0</v>
      </c>
    </row>
    <row r="82" spans="1:55" x14ac:dyDescent="0.2">
      <c r="A82" s="238" t="s">
        <v>131</v>
      </c>
      <c r="B82" s="236" t="s">
        <v>132</v>
      </c>
      <c r="C82" s="235"/>
      <c r="D82" s="235"/>
      <c r="E82" s="235"/>
      <c r="F82" s="235"/>
      <c r="G82" s="237"/>
      <c r="H82" s="239">
        <f>'01 02 Pol'!F465</f>
        <v>0</v>
      </c>
    </row>
    <row r="83" spans="1:55" ht="13.5" thickBot="1" x14ac:dyDescent="0.25">
      <c r="A83" s="245"/>
      <c r="B83" s="246" t="s">
        <v>1604</v>
      </c>
      <c r="C83" s="247"/>
      <c r="D83" s="248" t="str">
        <f>D67</f>
        <v>02</v>
      </c>
      <c r="E83" s="247"/>
      <c r="F83" s="247"/>
      <c r="G83" s="249"/>
      <c r="H83" s="250">
        <f>SUM(H69:H82)</f>
        <v>0</v>
      </c>
    </row>
    <row r="85" spans="1:55" ht="13.5" thickBot="1" x14ac:dyDescent="0.25">
      <c r="A85" s="122" t="s">
        <v>1602</v>
      </c>
      <c r="B85" s="122"/>
      <c r="C85" s="122"/>
      <c r="D85" s="234" t="s">
        <v>146</v>
      </c>
      <c r="E85" s="286" t="s">
        <v>147</v>
      </c>
      <c r="F85" s="286"/>
      <c r="G85" s="286"/>
      <c r="H85" s="286"/>
      <c r="BC85" s="228" t="str">
        <f>E85</f>
        <v>Zateplení stropů 1.PP</v>
      </c>
    </row>
    <row r="86" spans="1:55" x14ac:dyDescent="0.2">
      <c r="A86" s="240" t="s">
        <v>1603</v>
      </c>
      <c r="B86" s="241"/>
      <c r="C86" s="242"/>
      <c r="D86" s="242"/>
      <c r="E86" s="242"/>
      <c r="F86" s="242"/>
      <c r="G86" s="243"/>
      <c r="H86" s="244" t="s">
        <v>142</v>
      </c>
    </row>
    <row r="87" spans="1:55" x14ac:dyDescent="0.2">
      <c r="A87" s="238" t="s">
        <v>64</v>
      </c>
      <c r="B87" s="236" t="s">
        <v>65</v>
      </c>
      <c r="C87" s="235"/>
      <c r="D87" s="235"/>
      <c r="E87" s="235"/>
      <c r="F87" s="235"/>
      <c r="G87" s="237"/>
      <c r="H87" s="239">
        <f>'01 03 Pol'!F8</f>
        <v>0</v>
      </c>
    </row>
    <row r="88" spans="1:55" x14ac:dyDescent="0.2">
      <c r="A88" s="238" t="s">
        <v>67</v>
      </c>
      <c r="B88" s="236" t="s">
        <v>68</v>
      </c>
      <c r="C88" s="235"/>
      <c r="D88" s="235"/>
      <c r="E88" s="235"/>
      <c r="F88" s="235"/>
      <c r="G88" s="237"/>
      <c r="H88" s="239">
        <f>'01 03 Pol'!F21</f>
        <v>0</v>
      </c>
    </row>
    <row r="89" spans="1:55" x14ac:dyDescent="0.2">
      <c r="A89" s="238" t="s">
        <v>77</v>
      </c>
      <c r="B89" s="236" t="s">
        <v>78</v>
      </c>
      <c r="C89" s="235"/>
      <c r="D89" s="235"/>
      <c r="E89" s="235"/>
      <c r="F89" s="235"/>
      <c r="G89" s="237"/>
      <c r="H89" s="239">
        <f>'01 03 Pol'!F47</f>
        <v>0</v>
      </c>
    </row>
    <row r="90" spans="1:55" x14ac:dyDescent="0.2">
      <c r="A90" s="238" t="s">
        <v>83</v>
      </c>
      <c r="B90" s="236" t="s">
        <v>84</v>
      </c>
      <c r="C90" s="235"/>
      <c r="D90" s="235"/>
      <c r="E90" s="235"/>
      <c r="F90" s="235"/>
      <c r="G90" s="237"/>
      <c r="H90" s="239">
        <f>'01 03 Pol'!F58</f>
        <v>0</v>
      </c>
    </row>
    <row r="91" spans="1:55" x14ac:dyDescent="0.2">
      <c r="A91" s="238" t="s">
        <v>85</v>
      </c>
      <c r="B91" s="236" t="s">
        <v>86</v>
      </c>
      <c r="C91" s="235"/>
      <c r="D91" s="235"/>
      <c r="E91" s="235"/>
      <c r="F91" s="235"/>
      <c r="G91" s="237"/>
      <c r="H91" s="239">
        <f>'01 03 Pol'!F70</f>
        <v>0</v>
      </c>
    </row>
    <row r="92" spans="1:55" x14ac:dyDescent="0.2">
      <c r="A92" s="238" t="s">
        <v>125</v>
      </c>
      <c r="B92" s="236" t="s">
        <v>126</v>
      </c>
      <c r="C92" s="235"/>
      <c r="D92" s="235"/>
      <c r="E92" s="235"/>
      <c r="F92" s="235"/>
      <c r="G92" s="237"/>
      <c r="H92" s="239">
        <f>'01 03 Pol'!F75</f>
        <v>0</v>
      </c>
    </row>
    <row r="93" spans="1:55" x14ac:dyDescent="0.2">
      <c r="A93" s="238" t="s">
        <v>131</v>
      </c>
      <c r="B93" s="236" t="s">
        <v>132</v>
      </c>
      <c r="C93" s="235"/>
      <c r="D93" s="235"/>
      <c r="E93" s="235"/>
      <c r="F93" s="235"/>
      <c r="G93" s="237"/>
      <c r="H93" s="239">
        <f>'01 03 Pol'!F90</f>
        <v>0</v>
      </c>
    </row>
    <row r="94" spans="1:55" ht="13.5" thickBot="1" x14ac:dyDescent="0.25">
      <c r="A94" s="245"/>
      <c r="B94" s="246" t="s">
        <v>1604</v>
      </c>
      <c r="C94" s="247"/>
      <c r="D94" s="248" t="str">
        <f>D85</f>
        <v>03</v>
      </c>
      <c r="E94" s="247"/>
      <c r="F94" s="247"/>
      <c r="G94" s="249"/>
      <c r="H94" s="250">
        <f>SUM(H87:H93)</f>
        <v>0</v>
      </c>
    </row>
    <row r="96" spans="1:55" ht="13.5" thickBot="1" x14ac:dyDescent="0.25">
      <c r="A96" s="122" t="s">
        <v>1602</v>
      </c>
      <c r="B96" s="122"/>
      <c r="C96" s="122"/>
      <c r="D96" s="234" t="s">
        <v>150</v>
      </c>
      <c r="E96" s="286" t="s">
        <v>151</v>
      </c>
      <c r="F96" s="286"/>
      <c r="G96" s="286"/>
      <c r="H96" s="286"/>
      <c r="BC96" s="228" t="str">
        <f>E96</f>
        <v>Ostatní a vedlejší náklady</v>
      </c>
    </row>
    <row r="97" spans="1:55" x14ac:dyDescent="0.2">
      <c r="A97" s="240" t="s">
        <v>1603</v>
      </c>
      <c r="B97" s="241"/>
      <c r="C97" s="242"/>
      <c r="D97" s="242"/>
      <c r="E97" s="242"/>
      <c r="F97" s="242"/>
      <c r="G97" s="243"/>
      <c r="H97" s="244" t="s">
        <v>142</v>
      </c>
    </row>
    <row r="98" spans="1:55" x14ac:dyDescent="0.2">
      <c r="A98" s="238" t="s">
        <v>133</v>
      </c>
      <c r="B98" s="236" t="s">
        <v>134</v>
      </c>
      <c r="C98" s="235"/>
      <c r="D98" s="235"/>
      <c r="E98" s="235"/>
      <c r="F98" s="235"/>
      <c r="G98" s="237"/>
      <c r="H98" s="239">
        <f>'01 05 Pol'!F8</f>
        <v>0</v>
      </c>
    </row>
    <row r="99" spans="1:55" x14ac:dyDescent="0.2">
      <c r="A99" s="238" t="s">
        <v>135</v>
      </c>
      <c r="B99" s="236" t="s">
        <v>136</v>
      </c>
      <c r="C99" s="235"/>
      <c r="D99" s="235"/>
      <c r="E99" s="235"/>
      <c r="F99" s="235"/>
      <c r="G99" s="237"/>
      <c r="H99" s="239">
        <f>'01 05 Pol'!F18</f>
        <v>0</v>
      </c>
    </row>
    <row r="100" spans="1:55" ht="13.5" thickBot="1" x14ac:dyDescent="0.25">
      <c r="A100" s="245"/>
      <c r="B100" s="246" t="s">
        <v>1604</v>
      </c>
      <c r="C100" s="247"/>
      <c r="D100" s="248" t="str">
        <f>D96</f>
        <v>05</v>
      </c>
      <c r="E100" s="247"/>
      <c r="F100" s="247"/>
      <c r="G100" s="249"/>
      <c r="H100" s="250">
        <f>SUM(H98:H99)</f>
        <v>0</v>
      </c>
    </row>
    <row r="102" spans="1:55" ht="13.5" thickBot="1" x14ac:dyDescent="0.25">
      <c r="A102" s="122" t="s">
        <v>1602</v>
      </c>
      <c r="B102" s="122"/>
      <c r="C102" s="122"/>
      <c r="D102" s="234" t="s">
        <v>148</v>
      </c>
      <c r="E102" s="286" t="s">
        <v>149</v>
      </c>
      <c r="F102" s="286"/>
      <c r="G102" s="286"/>
      <c r="H102" s="286"/>
      <c r="BC102" s="228" t="str">
        <f>E102</f>
        <v>Bleskosvod</v>
      </c>
    </row>
    <row r="103" spans="1:55" x14ac:dyDescent="0.2">
      <c r="A103" s="240" t="s">
        <v>1603</v>
      </c>
      <c r="B103" s="241"/>
      <c r="C103" s="242"/>
      <c r="D103" s="242"/>
      <c r="E103" s="242"/>
      <c r="F103" s="242"/>
      <c r="G103" s="243"/>
      <c r="H103" s="244" t="s">
        <v>142</v>
      </c>
    </row>
    <row r="104" spans="1:55" x14ac:dyDescent="0.2">
      <c r="A104" s="238" t="s">
        <v>52</v>
      </c>
      <c r="B104" s="236" t="s">
        <v>53</v>
      </c>
      <c r="C104" s="235"/>
      <c r="D104" s="235"/>
      <c r="E104" s="235"/>
      <c r="F104" s="235"/>
      <c r="G104" s="237"/>
      <c r="H104" s="239">
        <f>'01 04 Pol'!F10</f>
        <v>0</v>
      </c>
    </row>
    <row r="105" spans="1:55" x14ac:dyDescent="0.2">
      <c r="A105" s="238" t="s">
        <v>57</v>
      </c>
      <c r="B105" s="236" t="s">
        <v>58</v>
      </c>
      <c r="C105" s="235"/>
      <c r="D105" s="235"/>
      <c r="E105" s="235"/>
      <c r="F105" s="235"/>
      <c r="G105" s="237"/>
      <c r="H105" s="239">
        <f>'01 04 Pol'!F31</f>
        <v>0</v>
      </c>
    </row>
    <row r="106" spans="1:55" x14ac:dyDescent="0.2">
      <c r="A106" s="238" t="s">
        <v>50</v>
      </c>
      <c r="B106" s="236" t="s">
        <v>129</v>
      </c>
      <c r="C106" s="235"/>
      <c r="D106" s="235"/>
      <c r="E106" s="235"/>
      <c r="F106" s="235"/>
      <c r="G106" s="237"/>
      <c r="H106" s="239">
        <f>'01 04 Pol'!F8+'01 04 Pol'!F36</f>
        <v>0</v>
      </c>
    </row>
    <row r="107" spans="1:55" ht="13.5" thickBot="1" x14ac:dyDescent="0.25">
      <c r="A107" s="245"/>
      <c r="B107" s="246" t="s">
        <v>1604</v>
      </c>
      <c r="C107" s="247"/>
      <c r="D107" s="248" t="str">
        <f>D102</f>
        <v>04</v>
      </c>
      <c r="E107" s="247"/>
      <c r="F107" s="247"/>
      <c r="G107" s="249"/>
      <c r="H107" s="250">
        <f>SUM(H104:H106)</f>
        <v>0</v>
      </c>
    </row>
  </sheetData>
  <sheetProtection password="D3EF" sheet="1"/>
  <mergeCells count="8">
    <mergeCell ref="E96:H96"/>
    <mergeCell ref="E102:H102"/>
    <mergeCell ref="C2:F2"/>
    <mergeCell ref="A4:H4"/>
    <mergeCell ref="B7:G7"/>
    <mergeCell ref="E25:H25"/>
    <mergeCell ref="E67:H67"/>
    <mergeCell ref="E85:H8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616" workbookViewId="0">
      <selection activeCell="T1637" sqref="T163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8" t="s">
        <v>153</v>
      </c>
      <c r="B1" s="308"/>
      <c r="C1" s="309"/>
      <c r="D1" s="308"/>
      <c r="E1" s="308"/>
      <c r="F1" s="308"/>
      <c r="G1" s="308"/>
      <c r="AC1" t="s">
        <v>156</v>
      </c>
    </row>
    <row r="2" spans="1:60" ht="26.2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138</v>
      </c>
    </row>
    <row r="4" spans="1:60" ht="13.5" thickBot="1" x14ac:dyDescent="0.25">
      <c r="A4" s="152" t="s">
        <v>31</v>
      </c>
      <c r="B4" s="153" t="s">
        <v>43</v>
      </c>
      <c r="C4" s="168" t="s">
        <v>143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14" t="s">
        <v>154</v>
      </c>
      <c r="I6" s="171" t="s">
        <v>155</v>
      </c>
      <c r="J6" s="54"/>
      <c r="AN6">
        <f>SUMIF(AM8:AM1813,AN5,G8:G1813)</f>
        <v>0</v>
      </c>
      <c r="AO6">
        <f>SUMIF(AM8:AM1813,AO5,G8:G1813)</f>
        <v>0</v>
      </c>
    </row>
    <row r="7" spans="1:60" x14ac:dyDescent="0.2">
      <c r="A7" s="215"/>
      <c r="B7" s="216" t="s">
        <v>157</v>
      </c>
      <c r="C7" s="310" t="s">
        <v>158</v>
      </c>
      <c r="D7" s="311"/>
      <c r="E7" s="312"/>
      <c r="F7" s="313"/>
      <c r="G7" s="313"/>
      <c r="H7" s="217"/>
      <c r="I7" s="218"/>
    </row>
    <row r="8" spans="1:60" x14ac:dyDescent="0.2">
      <c r="A8" s="209" t="s">
        <v>159</v>
      </c>
      <c r="B8" s="172" t="s">
        <v>50</v>
      </c>
      <c r="C8" s="200" t="s">
        <v>51</v>
      </c>
      <c r="D8" s="176"/>
      <c r="E8" s="182"/>
      <c r="F8" s="314">
        <f>SUM(G9:G216)</f>
        <v>0</v>
      </c>
      <c r="G8" s="315"/>
      <c r="H8" s="189"/>
      <c r="I8" s="212"/>
      <c r="AE8" t="s">
        <v>160</v>
      </c>
    </row>
    <row r="9" spans="1:60" outlineLevel="1" x14ac:dyDescent="0.2">
      <c r="A9" s="210"/>
      <c r="B9" s="297" t="s">
        <v>161</v>
      </c>
      <c r="C9" s="298"/>
      <c r="D9" s="299"/>
      <c r="E9" s="300"/>
      <c r="F9" s="301"/>
      <c r="G9" s="302"/>
      <c r="H9" s="190"/>
      <c r="I9" s="213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10"/>
      <c r="B10" s="289" t="s">
        <v>162</v>
      </c>
      <c r="C10" s="290"/>
      <c r="D10" s="291"/>
      <c r="E10" s="292"/>
      <c r="F10" s="293"/>
      <c r="G10" s="294"/>
      <c r="H10" s="190"/>
      <c r="I10" s="21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163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10"/>
      <c r="B11" s="289" t="s">
        <v>164</v>
      </c>
      <c r="C11" s="290"/>
      <c r="D11" s="291"/>
      <c r="E11" s="292"/>
      <c r="F11" s="293"/>
      <c r="G11" s="294"/>
      <c r="H11" s="190"/>
      <c r="I11" s="213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1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11">
        <v>1</v>
      </c>
      <c r="B12" s="173" t="s">
        <v>165</v>
      </c>
      <c r="C12" s="201" t="s">
        <v>166</v>
      </c>
      <c r="D12" s="177" t="s">
        <v>167</v>
      </c>
      <c r="E12" s="183">
        <v>183.0787</v>
      </c>
      <c r="F12" s="192"/>
      <c r="G12" s="191">
        <f>ROUND(E12*F12,2)</f>
        <v>0</v>
      </c>
      <c r="H12" s="190" t="s">
        <v>168</v>
      </c>
      <c r="I12" s="213" t="s">
        <v>169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170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10"/>
      <c r="B13" s="174"/>
      <c r="C13" s="202" t="s">
        <v>171</v>
      </c>
      <c r="D13" s="178"/>
      <c r="E13" s="184">
        <v>35.754600000000003</v>
      </c>
      <c r="F13" s="191"/>
      <c r="G13" s="191"/>
      <c r="H13" s="190"/>
      <c r="I13" s="21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10"/>
      <c r="B14" s="174"/>
      <c r="C14" s="202" t="s">
        <v>172</v>
      </c>
      <c r="D14" s="178"/>
      <c r="E14" s="184">
        <v>45.340899999999998</v>
      </c>
      <c r="F14" s="191"/>
      <c r="G14" s="191"/>
      <c r="H14" s="190"/>
      <c r="I14" s="213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10"/>
      <c r="B15" s="174"/>
      <c r="C15" s="202" t="s">
        <v>173</v>
      </c>
      <c r="D15" s="178"/>
      <c r="E15" s="184">
        <v>27.03</v>
      </c>
      <c r="F15" s="191"/>
      <c r="G15" s="191"/>
      <c r="H15" s="190"/>
      <c r="I15" s="213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10"/>
      <c r="B16" s="174"/>
      <c r="C16" s="202" t="s">
        <v>174</v>
      </c>
      <c r="D16" s="178"/>
      <c r="E16" s="184">
        <v>23.497800000000002</v>
      </c>
      <c r="F16" s="191"/>
      <c r="G16" s="191"/>
      <c r="H16" s="190"/>
      <c r="I16" s="213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10"/>
      <c r="B17" s="174"/>
      <c r="C17" s="202" t="s">
        <v>175</v>
      </c>
      <c r="D17" s="178"/>
      <c r="E17" s="184">
        <v>51.455399999999997</v>
      </c>
      <c r="F17" s="191"/>
      <c r="G17" s="191"/>
      <c r="H17" s="190"/>
      <c r="I17" s="213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10"/>
      <c r="B18" s="289" t="s">
        <v>176</v>
      </c>
      <c r="C18" s="290"/>
      <c r="D18" s="291"/>
      <c r="E18" s="292"/>
      <c r="F18" s="293"/>
      <c r="G18" s="294"/>
      <c r="H18" s="190"/>
      <c r="I18" s="213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211">
        <v>2</v>
      </c>
      <c r="B19" s="173" t="s">
        <v>177</v>
      </c>
      <c r="C19" s="201" t="s">
        <v>178</v>
      </c>
      <c r="D19" s="177" t="s">
        <v>167</v>
      </c>
      <c r="E19" s="183">
        <v>206.9051</v>
      </c>
      <c r="F19" s="192"/>
      <c r="G19" s="191">
        <f>ROUND(E19*F19,2)</f>
        <v>0</v>
      </c>
      <c r="H19" s="190" t="s">
        <v>168</v>
      </c>
      <c r="I19" s="213" t="s">
        <v>179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170</v>
      </c>
      <c r="AF19" s="162"/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10"/>
      <c r="B20" s="174"/>
      <c r="C20" s="202" t="s">
        <v>180</v>
      </c>
      <c r="D20" s="178"/>
      <c r="E20" s="184"/>
      <c r="F20" s="191"/>
      <c r="G20" s="191"/>
      <c r="H20" s="190"/>
      <c r="I20" s="213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10"/>
      <c r="B21" s="174"/>
      <c r="C21" s="202" t="s">
        <v>171</v>
      </c>
      <c r="D21" s="178"/>
      <c r="E21" s="184">
        <v>35.754600000000003</v>
      </c>
      <c r="F21" s="191"/>
      <c r="G21" s="191"/>
      <c r="H21" s="190"/>
      <c r="I21" s="213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10"/>
      <c r="B22" s="174"/>
      <c r="C22" s="202" t="s">
        <v>172</v>
      </c>
      <c r="D22" s="178"/>
      <c r="E22" s="184">
        <v>45.340899999999998</v>
      </c>
      <c r="F22" s="191"/>
      <c r="G22" s="191"/>
      <c r="H22" s="190"/>
      <c r="I22" s="213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10"/>
      <c r="B23" s="174"/>
      <c r="C23" s="202" t="s">
        <v>173</v>
      </c>
      <c r="D23" s="178"/>
      <c r="E23" s="184">
        <v>27.03</v>
      </c>
      <c r="F23" s="191"/>
      <c r="G23" s="191"/>
      <c r="H23" s="190"/>
      <c r="I23" s="213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10"/>
      <c r="B24" s="174"/>
      <c r="C24" s="202" t="s">
        <v>174</v>
      </c>
      <c r="D24" s="178"/>
      <c r="E24" s="184">
        <v>23.497800000000002</v>
      </c>
      <c r="F24" s="191"/>
      <c r="G24" s="191"/>
      <c r="H24" s="190"/>
      <c r="I24" s="213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10"/>
      <c r="B25" s="174"/>
      <c r="C25" s="202" t="s">
        <v>181</v>
      </c>
      <c r="D25" s="178"/>
      <c r="E25" s="184">
        <v>23.8264</v>
      </c>
      <c r="F25" s="191"/>
      <c r="G25" s="191"/>
      <c r="H25" s="190"/>
      <c r="I25" s="213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10"/>
      <c r="B26" s="174"/>
      <c r="C26" s="202" t="s">
        <v>175</v>
      </c>
      <c r="D26" s="178"/>
      <c r="E26" s="184">
        <v>51.455399999999997</v>
      </c>
      <c r="F26" s="191"/>
      <c r="G26" s="191"/>
      <c r="H26" s="190"/>
      <c r="I26" s="213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10"/>
      <c r="B27" s="289" t="s">
        <v>182</v>
      </c>
      <c r="C27" s="290"/>
      <c r="D27" s="291"/>
      <c r="E27" s="292"/>
      <c r="F27" s="293"/>
      <c r="G27" s="294"/>
      <c r="H27" s="190"/>
      <c r="I27" s="21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>
        <v>0</v>
      </c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10"/>
      <c r="B28" s="289" t="s">
        <v>183</v>
      </c>
      <c r="C28" s="290"/>
      <c r="D28" s="291"/>
      <c r="E28" s="292"/>
      <c r="F28" s="293"/>
      <c r="G28" s="294"/>
      <c r="H28" s="190"/>
      <c r="I28" s="213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163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11">
        <v>3</v>
      </c>
      <c r="B29" s="173" t="s">
        <v>184</v>
      </c>
      <c r="C29" s="201" t="s">
        <v>185</v>
      </c>
      <c r="D29" s="177" t="s">
        <v>186</v>
      </c>
      <c r="E29" s="183">
        <v>76.22</v>
      </c>
      <c r="F29" s="192"/>
      <c r="G29" s="191">
        <f>ROUND(E29*F29,2)</f>
        <v>0</v>
      </c>
      <c r="H29" s="190" t="s">
        <v>168</v>
      </c>
      <c r="I29" s="213" t="s">
        <v>169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170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10"/>
      <c r="B30" s="174"/>
      <c r="C30" s="202" t="s">
        <v>187</v>
      </c>
      <c r="D30" s="178"/>
      <c r="E30" s="184">
        <v>37.119999999999997</v>
      </c>
      <c r="F30" s="191"/>
      <c r="G30" s="191"/>
      <c r="H30" s="190"/>
      <c r="I30" s="213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10"/>
      <c r="B31" s="174"/>
      <c r="C31" s="202" t="s">
        <v>188</v>
      </c>
      <c r="D31" s="178"/>
      <c r="E31" s="184">
        <v>17.29</v>
      </c>
      <c r="F31" s="191"/>
      <c r="G31" s="191"/>
      <c r="H31" s="190"/>
      <c r="I31" s="213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10"/>
      <c r="B32" s="174"/>
      <c r="C32" s="202" t="s">
        <v>189</v>
      </c>
      <c r="D32" s="178"/>
      <c r="E32" s="184">
        <v>21.81</v>
      </c>
      <c r="F32" s="191"/>
      <c r="G32" s="191"/>
      <c r="H32" s="190"/>
      <c r="I32" s="213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10"/>
      <c r="B33" s="289" t="s">
        <v>190</v>
      </c>
      <c r="C33" s="290"/>
      <c r="D33" s="291"/>
      <c r="E33" s="292"/>
      <c r="F33" s="293"/>
      <c r="G33" s="294"/>
      <c r="H33" s="190"/>
      <c r="I33" s="213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0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10"/>
      <c r="B34" s="289" t="s">
        <v>191</v>
      </c>
      <c r="C34" s="290"/>
      <c r="D34" s="291"/>
      <c r="E34" s="292"/>
      <c r="F34" s="293"/>
      <c r="G34" s="294"/>
      <c r="H34" s="190"/>
      <c r="I34" s="213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163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11">
        <v>4</v>
      </c>
      <c r="B35" s="173" t="s">
        <v>192</v>
      </c>
      <c r="C35" s="201" t="s">
        <v>193</v>
      </c>
      <c r="D35" s="177" t="s">
        <v>194</v>
      </c>
      <c r="E35" s="183">
        <v>271.62959999999998</v>
      </c>
      <c r="F35" s="192"/>
      <c r="G35" s="191">
        <f>ROUND(E35*F35,2)</f>
        <v>0</v>
      </c>
      <c r="H35" s="190" t="s">
        <v>195</v>
      </c>
      <c r="I35" s="213" t="s">
        <v>169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170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10"/>
      <c r="B36" s="174"/>
      <c r="C36" s="202" t="s">
        <v>196</v>
      </c>
      <c r="D36" s="178"/>
      <c r="E36" s="184"/>
      <c r="F36" s="191"/>
      <c r="G36" s="191"/>
      <c r="H36" s="190"/>
      <c r="I36" s="213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10"/>
      <c r="B37" s="174"/>
      <c r="C37" s="202" t="s">
        <v>197</v>
      </c>
      <c r="D37" s="178"/>
      <c r="E37" s="184">
        <v>63.742800000000003</v>
      </c>
      <c r="F37" s="191"/>
      <c r="G37" s="191"/>
      <c r="H37" s="190"/>
      <c r="I37" s="213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10"/>
      <c r="B38" s="174"/>
      <c r="C38" s="202" t="s">
        <v>198</v>
      </c>
      <c r="D38" s="178"/>
      <c r="E38" s="184">
        <v>77.246399999999994</v>
      </c>
      <c r="F38" s="191"/>
      <c r="G38" s="191"/>
      <c r="H38" s="190"/>
      <c r="I38" s="213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10"/>
      <c r="B39" s="174"/>
      <c r="C39" s="202" t="s">
        <v>199</v>
      </c>
      <c r="D39" s="178"/>
      <c r="E39" s="184">
        <v>65.485200000000006</v>
      </c>
      <c r="F39" s="191"/>
      <c r="G39" s="191"/>
      <c r="H39" s="190"/>
      <c r="I39" s="213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10"/>
      <c r="B40" s="174"/>
      <c r="C40" s="202" t="s">
        <v>200</v>
      </c>
      <c r="D40" s="178"/>
      <c r="E40" s="184">
        <v>17.714400000000001</v>
      </c>
      <c r="F40" s="191"/>
      <c r="G40" s="191"/>
      <c r="H40" s="190"/>
      <c r="I40" s="21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10"/>
      <c r="B41" s="174"/>
      <c r="C41" s="202" t="s">
        <v>201</v>
      </c>
      <c r="D41" s="178"/>
      <c r="E41" s="184"/>
      <c r="F41" s="191"/>
      <c r="G41" s="191"/>
      <c r="H41" s="190"/>
      <c r="I41" s="213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10"/>
      <c r="B42" s="174"/>
      <c r="C42" s="202" t="s">
        <v>202</v>
      </c>
      <c r="D42" s="178"/>
      <c r="E42" s="184">
        <v>16.898399999999999</v>
      </c>
      <c r="F42" s="191"/>
      <c r="G42" s="191"/>
      <c r="H42" s="190"/>
      <c r="I42" s="213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10"/>
      <c r="B43" s="174"/>
      <c r="C43" s="202" t="s">
        <v>203</v>
      </c>
      <c r="D43" s="178"/>
      <c r="E43" s="184">
        <v>4.5288000000000004</v>
      </c>
      <c r="F43" s="191"/>
      <c r="G43" s="191"/>
      <c r="H43" s="190"/>
      <c r="I43" s="213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10"/>
      <c r="B44" s="174"/>
      <c r="C44" s="202" t="s">
        <v>204</v>
      </c>
      <c r="D44" s="178"/>
      <c r="E44" s="184">
        <v>17.236799999999999</v>
      </c>
      <c r="F44" s="191"/>
      <c r="G44" s="191"/>
      <c r="H44" s="190"/>
      <c r="I44" s="213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10"/>
      <c r="B45" s="174"/>
      <c r="C45" s="202" t="s">
        <v>205</v>
      </c>
      <c r="D45" s="178"/>
      <c r="E45" s="184">
        <v>8.7767999999999997</v>
      </c>
      <c r="F45" s="191"/>
      <c r="G45" s="191"/>
      <c r="H45" s="190"/>
      <c r="I45" s="213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10"/>
      <c r="B46" s="289" t="s">
        <v>206</v>
      </c>
      <c r="C46" s="290"/>
      <c r="D46" s="291"/>
      <c r="E46" s="292"/>
      <c r="F46" s="293"/>
      <c r="G46" s="294"/>
      <c r="H46" s="190"/>
      <c r="I46" s="213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10"/>
      <c r="B47" s="289" t="s">
        <v>207</v>
      </c>
      <c r="C47" s="290"/>
      <c r="D47" s="291"/>
      <c r="E47" s="292"/>
      <c r="F47" s="293"/>
      <c r="G47" s="294"/>
      <c r="H47" s="190"/>
      <c r="I47" s="213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11">
        <v>5</v>
      </c>
      <c r="B48" s="173" t="s">
        <v>208</v>
      </c>
      <c r="C48" s="201" t="s">
        <v>209</v>
      </c>
      <c r="D48" s="177" t="s">
        <v>167</v>
      </c>
      <c r="E48" s="183">
        <v>156.8886</v>
      </c>
      <c r="F48" s="192"/>
      <c r="G48" s="191">
        <f>ROUND(E48*F48,2)</f>
        <v>0</v>
      </c>
      <c r="H48" s="190" t="s">
        <v>195</v>
      </c>
      <c r="I48" s="213" t="s">
        <v>169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170</v>
      </c>
      <c r="AF48" s="162"/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10"/>
      <c r="B49" s="174"/>
      <c r="C49" s="202" t="s">
        <v>196</v>
      </c>
      <c r="D49" s="178"/>
      <c r="E49" s="184"/>
      <c r="F49" s="191"/>
      <c r="G49" s="191"/>
      <c r="H49" s="190"/>
      <c r="I49" s="213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10"/>
      <c r="B50" s="174"/>
      <c r="C50" s="202" t="s">
        <v>210</v>
      </c>
      <c r="D50" s="178"/>
      <c r="E50" s="184">
        <v>51.473399999999998</v>
      </c>
      <c r="F50" s="191"/>
      <c r="G50" s="191"/>
      <c r="H50" s="190"/>
      <c r="I50" s="213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10"/>
      <c r="B51" s="174"/>
      <c r="C51" s="202" t="s">
        <v>211</v>
      </c>
      <c r="D51" s="178"/>
      <c r="E51" s="184">
        <v>105.4152</v>
      </c>
      <c r="F51" s="191"/>
      <c r="G51" s="191"/>
      <c r="H51" s="190"/>
      <c r="I51" s="213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10"/>
      <c r="B52" s="289" t="s">
        <v>212</v>
      </c>
      <c r="C52" s="290"/>
      <c r="D52" s="291"/>
      <c r="E52" s="292"/>
      <c r="F52" s="293"/>
      <c r="G52" s="294"/>
      <c r="H52" s="190"/>
      <c r="I52" s="213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0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10"/>
      <c r="B53" s="289" t="s">
        <v>213</v>
      </c>
      <c r="C53" s="290"/>
      <c r="D53" s="291"/>
      <c r="E53" s="292"/>
      <c r="F53" s="293"/>
      <c r="G53" s="294"/>
      <c r="H53" s="190"/>
      <c r="I53" s="213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163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211">
        <v>6</v>
      </c>
      <c r="B54" s="173" t="s">
        <v>214</v>
      </c>
      <c r="C54" s="201" t="s">
        <v>215</v>
      </c>
      <c r="D54" s="177" t="s">
        <v>167</v>
      </c>
      <c r="E54" s="183">
        <v>156.8886</v>
      </c>
      <c r="F54" s="192"/>
      <c r="G54" s="191">
        <f>ROUND(E54*F54,2)</f>
        <v>0</v>
      </c>
      <c r="H54" s="190" t="s">
        <v>195</v>
      </c>
      <c r="I54" s="213" t="s">
        <v>169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170</v>
      </c>
      <c r="AF54" s="162"/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10"/>
      <c r="B55" s="174"/>
      <c r="C55" s="202" t="s">
        <v>196</v>
      </c>
      <c r="D55" s="178"/>
      <c r="E55" s="184"/>
      <c r="F55" s="191"/>
      <c r="G55" s="191"/>
      <c r="H55" s="190"/>
      <c r="I55" s="213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10"/>
      <c r="B56" s="174"/>
      <c r="C56" s="202" t="s">
        <v>210</v>
      </c>
      <c r="D56" s="178"/>
      <c r="E56" s="184">
        <v>51.473399999999998</v>
      </c>
      <c r="F56" s="191"/>
      <c r="G56" s="191"/>
      <c r="H56" s="190"/>
      <c r="I56" s="213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10"/>
      <c r="B57" s="174"/>
      <c r="C57" s="202" t="s">
        <v>211</v>
      </c>
      <c r="D57" s="178"/>
      <c r="E57" s="184">
        <v>105.4152</v>
      </c>
      <c r="F57" s="191"/>
      <c r="G57" s="191"/>
      <c r="H57" s="190"/>
      <c r="I57" s="213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10"/>
      <c r="B58" s="289" t="s">
        <v>216</v>
      </c>
      <c r="C58" s="290"/>
      <c r="D58" s="291"/>
      <c r="E58" s="292"/>
      <c r="F58" s="293"/>
      <c r="G58" s="294"/>
      <c r="H58" s="190"/>
      <c r="I58" s="213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>
        <v>0</v>
      </c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10"/>
      <c r="B59" s="289" t="s">
        <v>217</v>
      </c>
      <c r="C59" s="290"/>
      <c r="D59" s="291"/>
      <c r="E59" s="292"/>
      <c r="F59" s="293"/>
      <c r="G59" s="294"/>
      <c r="H59" s="190"/>
      <c r="I59" s="213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163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11">
        <v>7</v>
      </c>
      <c r="B60" s="173" t="s">
        <v>218</v>
      </c>
      <c r="C60" s="201" t="s">
        <v>219</v>
      </c>
      <c r="D60" s="177" t="s">
        <v>194</v>
      </c>
      <c r="E60" s="183">
        <v>233.67696000000001</v>
      </c>
      <c r="F60" s="192"/>
      <c r="G60" s="191">
        <f>ROUND(E60*F60,2)</f>
        <v>0</v>
      </c>
      <c r="H60" s="190" t="s">
        <v>195</v>
      </c>
      <c r="I60" s="213" t="s">
        <v>169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170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10"/>
      <c r="B61" s="174"/>
      <c r="C61" s="202" t="s">
        <v>196</v>
      </c>
      <c r="D61" s="178"/>
      <c r="E61" s="184"/>
      <c r="F61" s="191"/>
      <c r="G61" s="191"/>
      <c r="H61" s="190"/>
      <c r="I61" s="213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10"/>
      <c r="B62" s="174"/>
      <c r="C62" s="202" t="s">
        <v>197</v>
      </c>
      <c r="D62" s="178"/>
      <c r="E62" s="184">
        <v>63.742800000000003</v>
      </c>
      <c r="F62" s="191"/>
      <c r="G62" s="191"/>
      <c r="H62" s="190"/>
      <c r="I62" s="213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10"/>
      <c r="B63" s="174"/>
      <c r="C63" s="202" t="s">
        <v>198</v>
      </c>
      <c r="D63" s="178"/>
      <c r="E63" s="184">
        <v>77.246399999999994</v>
      </c>
      <c r="F63" s="191"/>
      <c r="G63" s="191"/>
      <c r="H63" s="190"/>
      <c r="I63" s="213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10"/>
      <c r="B64" s="174"/>
      <c r="C64" s="202" t="s">
        <v>199</v>
      </c>
      <c r="D64" s="178"/>
      <c r="E64" s="184">
        <v>65.485200000000006</v>
      </c>
      <c r="F64" s="191"/>
      <c r="G64" s="191"/>
      <c r="H64" s="190"/>
      <c r="I64" s="213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10"/>
      <c r="B65" s="174"/>
      <c r="C65" s="202" t="s">
        <v>200</v>
      </c>
      <c r="D65" s="178"/>
      <c r="E65" s="184">
        <v>17.714400000000001</v>
      </c>
      <c r="F65" s="191"/>
      <c r="G65" s="191"/>
      <c r="H65" s="190"/>
      <c r="I65" s="213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10"/>
      <c r="B66" s="174"/>
      <c r="C66" s="202" t="s">
        <v>201</v>
      </c>
      <c r="D66" s="178"/>
      <c r="E66" s="184"/>
      <c r="F66" s="191"/>
      <c r="G66" s="191"/>
      <c r="H66" s="190"/>
      <c r="I66" s="213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10"/>
      <c r="B67" s="174"/>
      <c r="C67" s="202" t="s">
        <v>220</v>
      </c>
      <c r="D67" s="178"/>
      <c r="E67" s="184">
        <v>3.37968</v>
      </c>
      <c r="F67" s="191"/>
      <c r="G67" s="191"/>
      <c r="H67" s="190"/>
      <c r="I67" s="213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10"/>
      <c r="B68" s="174"/>
      <c r="C68" s="202" t="s">
        <v>221</v>
      </c>
      <c r="D68" s="178"/>
      <c r="E68" s="184">
        <v>0.90576000000000001</v>
      </c>
      <c r="F68" s="191"/>
      <c r="G68" s="191"/>
      <c r="H68" s="190"/>
      <c r="I68" s="213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10"/>
      <c r="B69" s="174"/>
      <c r="C69" s="202" t="s">
        <v>222</v>
      </c>
      <c r="D69" s="178"/>
      <c r="E69" s="184">
        <v>3.4473600000000002</v>
      </c>
      <c r="F69" s="191"/>
      <c r="G69" s="191"/>
      <c r="H69" s="190"/>
      <c r="I69" s="213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10"/>
      <c r="B70" s="174"/>
      <c r="C70" s="202" t="s">
        <v>223</v>
      </c>
      <c r="D70" s="178"/>
      <c r="E70" s="184">
        <v>1.75536</v>
      </c>
      <c r="F70" s="191"/>
      <c r="G70" s="191"/>
      <c r="H70" s="190"/>
      <c r="I70" s="213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10"/>
      <c r="B71" s="289" t="s">
        <v>224</v>
      </c>
      <c r="C71" s="290"/>
      <c r="D71" s="291"/>
      <c r="E71" s="292"/>
      <c r="F71" s="293"/>
      <c r="G71" s="294"/>
      <c r="H71" s="190"/>
      <c r="I71" s="21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1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11">
        <v>8</v>
      </c>
      <c r="B72" s="173" t="s">
        <v>225</v>
      </c>
      <c r="C72" s="201" t="s">
        <v>226</v>
      </c>
      <c r="D72" s="177" t="s">
        <v>194</v>
      </c>
      <c r="E72" s="183">
        <v>1168.3848</v>
      </c>
      <c r="F72" s="192"/>
      <c r="G72" s="191">
        <f>ROUND(E72*F72,2)</f>
        <v>0</v>
      </c>
      <c r="H72" s="190" t="s">
        <v>195</v>
      </c>
      <c r="I72" s="213" t="s">
        <v>169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170</v>
      </c>
      <c r="AF72" s="162"/>
      <c r="AG72" s="162"/>
      <c r="AH72" s="162"/>
      <c r="AI72" s="162"/>
      <c r="AJ72" s="162"/>
      <c r="AK72" s="162"/>
      <c r="AL72" s="162"/>
      <c r="AM72" s="162">
        <v>21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10"/>
      <c r="B73" s="174"/>
      <c r="C73" s="203" t="s">
        <v>227</v>
      </c>
      <c r="D73" s="179"/>
      <c r="E73" s="185"/>
      <c r="F73" s="191"/>
      <c r="G73" s="191"/>
      <c r="H73" s="190"/>
      <c r="I73" s="213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10"/>
      <c r="B74" s="174"/>
      <c r="C74" s="204" t="s">
        <v>228</v>
      </c>
      <c r="D74" s="179"/>
      <c r="E74" s="185"/>
      <c r="F74" s="191"/>
      <c r="G74" s="191"/>
      <c r="H74" s="190"/>
      <c r="I74" s="213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10"/>
      <c r="B75" s="174"/>
      <c r="C75" s="204" t="s">
        <v>229</v>
      </c>
      <c r="D75" s="179"/>
      <c r="E75" s="185">
        <v>63.742800000000003</v>
      </c>
      <c r="F75" s="191"/>
      <c r="G75" s="191"/>
      <c r="H75" s="190"/>
      <c r="I75" s="213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10"/>
      <c r="B76" s="174"/>
      <c r="C76" s="204" t="s">
        <v>230</v>
      </c>
      <c r="D76" s="179"/>
      <c r="E76" s="185">
        <v>77.246399999999994</v>
      </c>
      <c r="F76" s="191"/>
      <c r="G76" s="191"/>
      <c r="H76" s="190"/>
      <c r="I76" s="213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10"/>
      <c r="B77" s="174"/>
      <c r="C77" s="204" t="s">
        <v>231</v>
      </c>
      <c r="D77" s="179"/>
      <c r="E77" s="185">
        <v>65.485200000000006</v>
      </c>
      <c r="F77" s="191"/>
      <c r="G77" s="191"/>
      <c r="H77" s="190"/>
      <c r="I77" s="213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10"/>
      <c r="B78" s="174"/>
      <c r="C78" s="204" t="s">
        <v>232</v>
      </c>
      <c r="D78" s="179"/>
      <c r="E78" s="185">
        <v>17.714400000000001</v>
      </c>
      <c r="F78" s="191"/>
      <c r="G78" s="191"/>
      <c r="H78" s="190"/>
      <c r="I78" s="213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10"/>
      <c r="B79" s="174"/>
      <c r="C79" s="204" t="s">
        <v>233</v>
      </c>
      <c r="D79" s="179"/>
      <c r="E79" s="185"/>
      <c r="F79" s="191"/>
      <c r="G79" s="191"/>
      <c r="H79" s="190"/>
      <c r="I79" s="213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10"/>
      <c r="B80" s="174"/>
      <c r="C80" s="204" t="s">
        <v>234</v>
      </c>
      <c r="D80" s="179"/>
      <c r="E80" s="185">
        <v>3.37968</v>
      </c>
      <c r="F80" s="191"/>
      <c r="G80" s="191"/>
      <c r="H80" s="190"/>
      <c r="I80" s="213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10"/>
      <c r="B81" s="174"/>
      <c r="C81" s="204" t="s">
        <v>235</v>
      </c>
      <c r="D81" s="179"/>
      <c r="E81" s="185">
        <v>0.90576000000000001</v>
      </c>
      <c r="F81" s="191"/>
      <c r="G81" s="191"/>
      <c r="H81" s="190"/>
      <c r="I81" s="213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10"/>
      <c r="B82" s="174"/>
      <c r="C82" s="204" t="s">
        <v>236</v>
      </c>
      <c r="D82" s="179"/>
      <c r="E82" s="185">
        <v>3.4473600000000002</v>
      </c>
      <c r="F82" s="191"/>
      <c r="G82" s="191"/>
      <c r="H82" s="190"/>
      <c r="I82" s="213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210"/>
      <c r="B83" s="174"/>
      <c r="C83" s="204" t="s">
        <v>237</v>
      </c>
      <c r="D83" s="179"/>
      <c r="E83" s="185">
        <v>1.75536</v>
      </c>
      <c r="F83" s="191"/>
      <c r="G83" s="191"/>
      <c r="H83" s="190"/>
      <c r="I83" s="213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10"/>
      <c r="B84" s="174"/>
      <c r="C84" s="205" t="s">
        <v>238</v>
      </c>
      <c r="D84" s="180"/>
      <c r="E84" s="186">
        <v>233.67696000000001</v>
      </c>
      <c r="F84" s="191"/>
      <c r="G84" s="191"/>
      <c r="H84" s="190"/>
      <c r="I84" s="213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210"/>
      <c r="B85" s="174"/>
      <c r="C85" s="203" t="s">
        <v>239</v>
      </c>
      <c r="D85" s="179"/>
      <c r="E85" s="185"/>
      <c r="F85" s="191"/>
      <c r="G85" s="191"/>
      <c r="H85" s="190"/>
      <c r="I85" s="213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210"/>
      <c r="B86" s="174"/>
      <c r="C86" s="202" t="s">
        <v>240</v>
      </c>
      <c r="D86" s="178"/>
      <c r="E86" s="184">
        <v>1168.3848</v>
      </c>
      <c r="F86" s="191"/>
      <c r="G86" s="191"/>
      <c r="H86" s="190"/>
      <c r="I86" s="213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10"/>
      <c r="B87" s="289" t="s">
        <v>241</v>
      </c>
      <c r="C87" s="290"/>
      <c r="D87" s="291"/>
      <c r="E87" s="292"/>
      <c r="F87" s="293"/>
      <c r="G87" s="294"/>
      <c r="H87" s="190"/>
      <c r="I87" s="213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>
        <v>0</v>
      </c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10"/>
      <c r="B88" s="289" t="s">
        <v>242</v>
      </c>
      <c r="C88" s="290"/>
      <c r="D88" s="291"/>
      <c r="E88" s="292"/>
      <c r="F88" s="293"/>
      <c r="G88" s="294"/>
      <c r="H88" s="190"/>
      <c r="I88" s="213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163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11">
        <v>9</v>
      </c>
      <c r="B89" s="173" t="s">
        <v>243</v>
      </c>
      <c r="C89" s="201" t="s">
        <v>244</v>
      </c>
      <c r="D89" s="177" t="s">
        <v>194</v>
      </c>
      <c r="E89" s="183">
        <v>233.67696000000001</v>
      </c>
      <c r="F89" s="192"/>
      <c r="G89" s="191">
        <f>ROUND(E89*F89,2)</f>
        <v>0</v>
      </c>
      <c r="H89" s="190" t="s">
        <v>195</v>
      </c>
      <c r="I89" s="213" t="s">
        <v>169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170</v>
      </c>
      <c r="AF89" s="162"/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10"/>
      <c r="B90" s="174"/>
      <c r="C90" s="202" t="s">
        <v>196</v>
      </c>
      <c r="D90" s="178"/>
      <c r="E90" s="184"/>
      <c r="F90" s="191"/>
      <c r="G90" s="191"/>
      <c r="H90" s="190"/>
      <c r="I90" s="213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10"/>
      <c r="B91" s="174"/>
      <c r="C91" s="202" t="s">
        <v>197</v>
      </c>
      <c r="D91" s="178"/>
      <c r="E91" s="184">
        <v>63.742800000000003</v>
      </c>
      <c r="F91" s="191"/>
      <c r="G91" s="191"/>
      <c r="H91" s="190"/>
      <c r="I91" s="213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10"/>
      <c r="B92" s="174"/>
      <c r="C92" s="202" t="s">
        <v>198</v>
      </c>
      <c r="D92" s="178"/>
      <c r="E92" s="184">
        <v>77.246399999999994</v>
      </c>
      <c r="F92" s="191"/>
      <c r="G92" s="191"/>
      <c r="H92" s="190"/>
      <c r="I92" s="213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210"/>
      <c r="B93" s="174"/>
      <c r="C93" s="202" t="s">
        <v>199</v>
      </c>
      <c r="D93" s="178"/>
      <c r="E93" s="184">
        <v>65.485200000000006</v>
      </c>
      <c r="F93" s="191"/>
      <c r="G93" s="191"/>
      <c r="H93" s="190"/>
      <c r="I93" s="213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10"/>
      <c r="B94" s="174"/>
      <c r="C94" s="202" t="s">
        <v>200</v>
      </c>
      <c r="D94" s="178"/>
      <c r="E94" s="184">
        <v>17.714400000000001</v>
      </c>
      <c r="F94" s="191"/>
      <c r="G94" s="191"/>
      <c r="H94" s="190"/>
      <c r="I94" s="213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210"/>
      <c r="B95" s="174"/>
      <c r="C95" s="202" t="s">
        <v>201</v>
      </c>
      <c r="D95" s="178"/>
      <c r="E95" s="184"/>
      <c r="F95" s="191"/>
      <c r="G95" s="191"/>
      <c r="H95" s="190"/>
      <c r="I95" s="213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210"/>
      <c r="B96" s="174"/>
      <c r="C96" s="202" t="s">
        <v>220</v>
      </c>
      <c r="D96" s="178"/>
      <c r="E96" s="184">
        <v>3.37968</v>
      </c>
      <c r="F96" s="191"/>
      <c r="G96" s="191"/>
      <c r="H96" s="190"/>
      <c r="I96" s="213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10"/>
      <c r="B97" s="174"/>
      <c r="C97" s="202" t="s">
        <v>221</v>
      </c>
      <c r="D97" s="178"/>
      <c r="E97" s="184">
        <v>0.90576000000000001</v>
      </c>
      <c r="F97" s="191"/>
      <c r="G97" s="191"/>
      <c r="H97" s="190"/>
      <c r="I97" s="213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210"/>
      <c r="B98" s="174"/>
      <c r="C98" s="202" t="s">
        <v>222</v>
      </c>
      <c r="D98" s="178"/>
      <c r="E98" s="184">
        <v>3.4473600000000002</v>
      </c>
      <c r="F98" s="191"/>
      <c r="G98" s="191"/>
      <c r="H98" s="190"/>
      <c r="I98" s="213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210"/>
      <c r="B99" s="174"/>
      <c r="C99" s="202" t="s">
        <v>223</v>
      </c>
      <c r="D99" s="178"/>
      <c r="E99" s="184">
        <v>1.75536</v>
      </c>
      <c r="F99" s="191"/>
      <c r="G99" s="191"/>
      <c r="H99" s="190"/>
      <c r="I99" s="213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10"/>
      <c r="B100" s="289" t="s">
        <v>245</v>
      </c>
      <c r="C100" s="290"/>
      <c r="D100" s="291"/>
      <c r="E100" s="292"/>
      <c r="F100" s="293"/>
      <c r="G100" s="294"/>
      <c r="H100" s="190"/>
      <c r="I100" s="213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>
        <v>1</v>
      </c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211">
        <v>10</v>
      </c>
      <c r="B101" s="173" t="s">
        <v>246</v>
      </c>
      <c r="C101" s="201" t="s">
        <v>247</v>
      </c>
      <c r="D101" s="177" t="s">
        <v>194</v>
      </c>
      <c r="E101" s="183">
        <v>934.70784000000003</v>
      </c>
      <c r="F101" s="192"/>
      <c r="G101" s="191">
        <f>ROUND(E101*F101,2)</f>
        <v>0</v>
      </c>
      <c r="H101" s="190" t="s">
        <v>195</v>
      </c>
      <c r="I101" s="213" t="s">
        <v>169</v>
      </c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170</v>
      </c>
      <c r="AF101" s="162"/>
      <c r="AG101" s="162"/>
      <c r="AH101" s="162"/>
      <c r="AI101" s="162"/>
      <c r="AJ101" s="162"/>
      <c r="AK101" s="162"/>
      <c r="AL101" s="162"/>
      <c r="AM101" s="162">
        <v>21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10"/>
      <c r="B102" s="174"/>
      <c r="C102" s="203" t="s">
        <v>227</v>
      </c>
      <c r="D102" s="179"/>
      <c r="E102" s="185"/>
      <c r="F102" s="191"/>
      <c r="G102" s="191"/>
      <c r="H102" s="190"/>
      <c r="I102" s="213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10"/>
      <c r="B103" s="174"/>
      <c r="C103" s="204" t="s">
        <v>228</v>
      </c>
      <c r="D103" s="179"/>
      <c r="E103" s="185"/>
      <c r="F103" s="191"/>
      <c r="G103" s="191"/>
      <c r="H103" s="190"/>
      <c r="I103" s="213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210"/>
      <c r="B104" s="174"/>
      <c r="C104" s="204" t="s">
        <v>229</v>
      </c>
      <c r="D104" s="179"/>
      <c r="E104" s="185">
        <v>63.742800000000003</v>
      </c>
      <c r="F104" s="191"/>
      <c r="G104" s="191"/>
      <c r="H104" s="190"/>
      <c r="I104" s="213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10"/>
      <c r="B105" s="174"/>
      <c r="C105" s="204" t="s">
        <v>230</v>
      </c>
      <c r="D105" s="179"/>
      <c r="E105" s="185">
        <v>77.246399999999994</v>
      </c>
      <c r="F105" s="191"/>
      <c r="G105" s="191"/>
      <c r="H105" s="190"/>
      <c r="I105" s="213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210"/>
      <c r="B106" s="174"/>
      <c r="C106" s="204" t="s">
        <v>231</v>
      </c>
      <c r="D106" s="179"/>
      <c r="E106" s="185">
        <v>65.485200000000006</v>
      </c>
      <c r="F106" s="191"/>
      <c r="G106" s="191"/>
      <c r="H106" s="190"/>
      <c r="I106" s="213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210"/>
      <c r="B107" s="174"/>
      <c r="C107" s="204" t="s">
        <v>232</v>
      </c>
      <c r="D107" s="179"/>
      <c r="E107" s="185">
        <v>17.714400000000001</v>
      </c>
      <c r="F107" s="191"/>
      <c r="G107" s="191"/>
      <c r="H107" s="190"/>
      <c r="I107" s="213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10"/>
      <c r="B108" s="174"/>
      <c r="C108" s="204" t="s">
        <v>233</v>
      </c>
      <c r="D108" s="179"/>
      <c r="E108" s="185"/>
      <c r="F108" s="191"/>
      <c r="G108" s="191"/>
      <c r="H108" s="190"/>
      <c r="I108" s="213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10"/>
      <c r="B109" s="174"/>
      <c r="C109" s="204" t="s">
        <v>234</v>
      </c>
      <c r="D109" s="179"/>
      <c r="E109" s="185">
        <v>3.37968</v>
      </c>
      <c r="F109" s="191"/>
      <c r="G109" s="191"/>
      <c r="H109" s="190"/>
      <c r="I109" s="213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10"/>
      <c r="B110" s="174"/>
      <c r="C110" s="204" t="s">
        <v>235</v>
      </c>
      <c r="D110" s="179"/>
      <c r="E110" s="185">
        <v>0.90576000000000001</v>
      </c>
      <c r="F110" s="191"/>
      <c r="G110" s="191"/>
      <c r="H110" s="190"/>
      <c r="I110" s="213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10"/>
      <c r="B111" s="174"/>
      <c r="C111" s="204" t="s">
        <v>236</v>
      </c>
      <c r="D111" s="179"/>
      <c r="E111" s="185">
        <v>3.4473600000000002</v>
      </c>
      <c r="F111" s="191"/>
      <c r="G111" s="191"/>
      <c r="H111" s="190"/>
      <c r="I111" s="213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210"/>
      <c r="B112" s="174"/>
      <c r="C112" s="204" t="s">
        <v>237</v>
      </c>
      <c r="D112" s="179"/>
      <c r="E112" s="185">
        <v>1.75536</v>
      </c>
      <c r="F112" s="191"/>
      <c r="G112" s="191"/>
      <c r="H112" s="190"/>
      <c r="I112" s="213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10"/>
      <c r="B113" s="174"/>
      <c r="C113" s="205" t="s">
        <v>238</v>
      </c>
      <c r="D113" s="180"/>
      <c r="E113" s="186">
        <v>233.67696000000001</v>
      </c>
      <c r="F113" s="191"/>
      <c r="G113" s="191"/>
      <c r="H113" s="190"/>
      <c r="I113" s="213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10"/>
      <c r="B114" s="174"/>
      <c r="C114" s="203" t="s">
        <v>239</v>
      </c>
      <c r="D114" s="179"/>
      <c r="E114" s="185"/>
      <c r="F114" s="191"/>
      <c r="G114" s="191"/>
      <c r="H114" s="190"/>
      <c r="I114" s="213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210"/>
      <c r="B115" s="174"/>
      <c r="C115" s="202" t="s">
        <v>248</v>
      </c>
      <c r="D115" s="178"/>
      <c r="E115" s="184">
        <v>934.70784000000003</v>
      </c>
      <c r="F115" s="191"/>
      <c r="G115" s="191"/>
      <c r="H115" s="190"/>
      <c r="I115" s="213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210"/>
      <c r="B116" s="289" t="s">
        <v>249</v>
      </c>
      <c r="C116" s="290"/>
      <c r="D116" s="291"/>
      <c r="E116" s="292"/>
      <c r="F116" s="293"/>
      <c r="G116" s="294"/>
      <c r="H116" s="190"/>
      <c r="I116" s="213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>
        <v>0</v>
      </c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10"/>
      <c r="B117" s="289" t="s">
        <v>250</v>
      </c>
      <c r="C117" s="290"/>
      <c r="D117" s="291"/>
      <c r="E117" s="292"/>
      <c r="F117" s="293"/>
      <c r="G117" s="294"/>
      <c r="H117" s="190"/>
      <c r="I117" s="213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1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11">
        <v>11</v>
      </c>
      <c r="B118" s="173" t="s">
        <v>251</v>
      </c>
      <c r="C118" s="201" t="s">
        <v>226</v>
      </c>
      <c r="D118" s="177" t="s">
        <v>194</v>
      </c>
      <c r="E118" s="183">
        <v>233.67696000000001</v>
      </c>
      <c r="F118" s="192"/>
      <c r="G118" s="191">
        <f>ROUND(E118*F118,2)</f>
        <v>0</v>
      </c>
      <c r="H118" s="190" t="s">
        <v>195</v>
      </c>
      <c r="I118" s="213" t="s">
        <v>169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170</v>
      </c>
      <c r="AF118" s="162"/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10"/>
      <c r="B119" s="174"/>
      <c r="C119" s="202" t="s">
        <v>196</v>
      </c>
      <c r="D119" s="178"/>
      <c r="E119" s="184"/>
      <c r="F119" s="191"/>
      <c r="G119" s="191"/>
      <c r="H119" s="190"/>
      <c r="I119" s="213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10"/>
      <c r="B120" s="174"/>
      <c r="C120" s="202" t="s">
        <v>197</v>
      </c>
      <c r="D120" s="178"/>
      <c r="E120" s="184">
        <v>63.742800000000003</v>
      </c>
      <c r="F120" s="191"/>
      <c r="G120" s="191"/>
      <c r="H120" s="190"/>
      <c r="I120" s="213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210"/>
      <c r="B121" s="174"/>
      <c r="C121" s="202" t="s">
        <v>198</v>
      </c>
      <c r="D121" s="178"/>
      <c r="E121" s="184">
        <v>77.246399999999994</v>
      </c>
      <c r="F121" s="191"/>
      <c r="G121" s="191"/>
      <c r="H121" s="190"/>
      <c r="I121" s="213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10"/>
      <c r="B122" s="174"/>
      <c r="C122" s="202" t="s">
        <v>199</v>
      </c>
      <c r="D122" s="178"/>
      <c r="E122" s="184">
        <v>65.485200000000006</v>
      </c>
      <c r="F122" s="191"/>
      <c r="G122" s="191"/>
      <c r="H122" s="190"/>
      <c r="I122" s="213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210"/>
      <c r="B123" s="174"/>
      <c r="C123" s="202" t="s">
        <v>200</v>
      </c>
      <c r="D123" s="178"/>
      <c r="E123" s="184">
        <v>17.714400000000001</v>
      </c>
      <c r="F123" s="191"/>
      <c r="G123" s="191"/>
      <c r="H123" s="190"/>
      <c r="I123" s="213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10"/>
      <c r="B124" s="174"/>
      <c r="C124" s="202" t="s">
        <v>201</v>
      </c>
      <c r="D124" s="178"/>
      <c r="E124" s="184"/>
      <c r="F124" s="191"/>
      <c r="G124" s="191"/>
      <c r="H124" s="190"/>
      <c r="I124" s="213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210"/>
      <c r="B125" s="174"/>
      <c r="C125" s="202" t="s">
        <v>220</v>
      </c>
      <c r="D125" s="178"/>
      <c r="E125" s="184">
        <v>3.37968</v>
      </c>
      <c r="F125" s="191"/>
      <c r="G125" s="191"/>
      <c r="H125" s="190"/>
      <c r="I125" s="213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210"/>
      <c r="B126" s="174"/>
      <c r="C126" s="202" t="s">
        <v>221</v>
      </c>
      <c r="D126" s="178"/>
      <c r="E126" s="184">
        <v>0.90576000000000001</v>
      </c>
      <c r="F126" s="191"/>
      <c r="G126" s="191"/>
      <c r="H126" s="190"/>
      <c r="I126" s="213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210"/>
      <c r="B127" s="174"/>
      <c r="C127" s="202" t="s">
        <v>222</v>
      </c>
      <c r="D127" s="178"/>
      <c r="E127" s="184">
        <v>3.4473600000000002</v>
      </c>
      <c r="F127" s="191"/>
      <c r="G127" s="191"/>
      <c r="H127" s="190"/>
      <c r="I127" s="213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10"/>
      <c r="B128" s="174"/>
      <c r="C128" s="202" t="s">
        <v>223</v>
      </c>
      <c r="D128" s="178"/>
      <c r="E128" s="184">
        <v>1.75536</v>
      </c>
      <c r="F128" s="191"/>
      <c r="G128" s="191"/>
      <c r="H128" s="190"/>
      <c r="I128" s="213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210"/>
      <c r="B129" s="289" t="s">
        <v>252</v>
      </c>
      <c r="C129" s="290"/>
      <c r="D129" s="291"/>
      <c r="E129" s="292"/>
      <c r="F129" s="293"/>
      <c r="G129" s="294"/>
      <c r="H129" s="190"/>
      <c r="I129" s="213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>
        <v>0</v>
      </c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210"/>
      <c r="B130" s="289" t="s">
        <v>253</v>
      </c>
      <c r="C130" s="290"/>
      <c r="D130" s="291"/>
      <c r="E130" s="292"/>
      <c r="F130" s="293"/>
      <c r="G130" s="294"/>
      <c r="H130" s="190"/>
      <c r="I130" s="213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163</v>
      </c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211">
        <v>12</v>
      </c>
      <c r="B131" s="173" t="s">
        <v>254</v>
      </c>
      <c r="C131" s="201" t="s">
        <v>255</v>
      </c>
      <c r="D131" s="177" t="s">
        <v>194</v>
      </c>
      <c r="E131" s="183">
        <v>233.67696000000001</v>
      </c>
      <c r="F131" s="192"/>
      <c r="G131" s="191">
        <f>ROUND(E131*F131,2)</f>
        <v>0</v>
      </c>
      <c r="H131" s="190" t="s">
        <v>195</v>
      </c>
      <c r="I131" s="213" t="s">
        <v>169</v>
      </c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170</v>
      </c>
      <c r="AF131" s="162"/>
      <c r="AG131" s="162"/>
      <c r="AH131" s="162"/>
      <c r="AI131" s="162"/>
      <c r="AJ131" s="162"/>
      <c r="AK131" s="162"/>
      <c r="AL131" s="162"/>
      <c r="AM131" s="162">
        <v>21</v>
      </c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10"/>
      <c r="B132" s="174"/>
      <c r="C132" s="202" t="s">
        <v>196</v>
      </c>
      <c r="D132" s="178"/>
      <c r="E132" s="184"/>
      <c r="F132" s="191"/>
      <c r="G132" s="191"/>
      <c r="H132" s="190"/>
      <c r="I132" s="213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210"/>
      <c r="B133" s="174"/>
      <c r="C133" s="202" t="s">
        <v>197</v>
      </c>
      <c r="D133" s="178"/>
      <c r="E133" s="184">
        <v>63.742800000000003</v>
      </c>
      <c r="F133" s="191"/>
      <c r="G133" s="191"/>
      <c r="H133" s="190"/>
      <c r="I133" s="213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10"/>
      <c r="B134" s="174"/>
      <c r="C134" s="202" t="s">
        <v>198</v>
      </c>
      <c r="D134" s="178"/>
      <c r="E134" s="184">
        <v>77.246399999999994</v>
      </c>
      <c r="F134" s="191"/>
      <c r="G134" s="191"/>
      <c r="H134" s="190"/>
      <c r="I134" s="213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10"/>
      <c r="B135" s="174"/>
      <c r="C135" s="202" t="s">
        <v>199</v>
      </c>
      <c r="D135" s="178"/>
      <c r="E135" s="184">
        <v>65.485200000000006</v>
      </c>
      <c r="F135" s="191"/>
      <c r="G135" s="191"/>
      <c r="H135" s="190"/>
      <c r="I135" s="213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10"/>
      <c r="B136" s="174"/>
      <c r="C136" s="202" t="s">
        <v>200</v>
      </c>
      <c r="D136" s="178"/>
      <c r="E136" s="184">
        <v>17.714400000000001</v>
      </c>
      <c r="F136" s="191"/>
      <c r="G136" s="191"/>
      <c r="H136" s="190"/>
      <c r="I136" s="213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10"/>
      <c r="B137" s="174"/>
      <c r="C137" s="202" t="s">
        <v>201</v>
      </c>
      <c r="D137" s="178"/>
      <c r="E137" s="184"/>
      <c r="F137" s="191"/>
      <c r="G137" s="191"/>
      <c r="H137" s="190"/>
      <c r="I137" s="213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10"/>
      <c r="B138" s="174"/>
      <c r="C138" s="202" t="s">
        <v>220</v>
      </c>
      <c r="D138" s="178"/>
      <c r="E138" s="184">
        <v>3.37968</v>
      </c>
      <c r="F138" s="191"/>
      <c r="G138" s="191"/>
      <c r="H138" s="190"/>
      <c r="I138" s="213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210"/>
      <c r="B139" s="174"/>
      <c r="C139" s="202" t="s">
        <v>221</v>
      </c>
      <c r="D139" s="178"/>
      <c r="E139" s="184">
        <v>0.90576000000000001</v>
      </c>
      <c r="F139" s="191"/>
      <c r="G139" s="191"/>
      <c r="H139" s="190"/>
      <c r="I139" s="213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">
      <c r="A140" s="210"/>
      <c r="B140" s="174"/>
      <c r="C140" s="202" t="s">
        <v>222</v>
      </c>
      <c r="D140" s="178"/>
      <c r="E140" s="184">
        <v>3.4473600000000002</v>
      </c>
      <c r="F140" s="191"/>
      <c r="G140" s="191"/>
      <c r="H140" s="190"/>
      <c r="I140" s="213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">
      <c r="A141" s="210"/>
      <c r="B141" s="174"/>
      <c r="C141" s="202" t="s">
        <v>223</v>
      </c>
      <c r="D141" s="178"/>
      <c r="E141" s="184">
        <v>1.75536</v>
      </c>
      <c r="F141" s="191"/>
      <c r="G141" s="191"/>
      <c r="H141" s="190"/>
      <c r="I141" s="213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210"/>
      <c r="B142" s="289" t="s">
        <v>256</v>
      </c>
      <c r="C142" s="290"/>
      <c r="D142" s="291"/>
      <c r="E142" s="292"/>
      <c r="F142" s="293"/>
      <c r="G142" s="294"/>
      <c r="H142" s="190"/>
      <c r="I142" s="213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>
        <v>0</v>
      </c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210"/>
      <c r="B143" s="289" t="s">
        <v>257</v>
      </c>
      <c r="C143" s="290"/>
      <c r="D143" s="291"/>
      <c r="E143" s="292"/>
      <c r="F143" s="293"/>
      <c r="G143" s="294"/>
      <c r="H143" s="190"/>
      <c r="I143" s="213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163</v>
      </c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211">
        <v>13</v>
      </c>
      <c r="B144" s="173" t="s">
        <v>258</v>
      </c>
      <c r="C144" s="201" t="s">
        <v>259</v>
      </c>
      <c r="D144" s="177" t="s">
        <v>194</v>
      </c>
      <c r="E144" s="183">
        <v>262.14143999999999</v>
      </c>
      <c r="F144" s="192"/>
      <c r="G144" s="191">
        <f>ROUND(E144*F144,2)</f>
        <v>0</v>
      </c>
      <c r="H144" s="190" t="s">
        <v>195</v>
      </c>
      <c r="I144" s="213" t="s">
        <v>169</v>
      </c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 t="s">
        <v>170</v>
      </c>
      <c r="AF144" s="162"/>
      <c r="AG144" s="162"/>
      <c r="AH144" s="162"/>
      <c r="AI144" s="162"/>
      <c r="AJ144" s="162"/>
      <c r="AK144" s="162"/>
      <c r="AL144" s="162"/>
      <c r="AM144" s="162">
        <v>21</v>
      </c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210"/>
      <c r="B145" s="174"/>
      <c r="C145" s="202" t="s">
        <v>196</v>
      </c>
      <c r="D145" s="178"/>
      <c r="E145" s="184"/>
      <c r="F145" s="191"/>
      <c r="G145" s="191"/>
      <c r="H145" s="190"/>
      <c r="I145" s="213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">
      <c r="A146" s="210"/>
      <c r="B146" s="174"/>
      <c r="C146" s="202" t="s">
        <v>197</v>
      </c>
      <c r="D146" s="178"/>
      <c r="E146" s="184">
        <v>63.742800000000003</v>
      </c>
      <c r="F146" s="191"/>
      <c r="G146" s="191"/>
      <c r="H146" s="190"/>
      <c r="I146" s="213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">
      <c r="A147" s="210"/>
      <c r="B147" s="174"/>
      <c r="C147" s="202" t="s">
        <v>198</v>
      </c>
      <c r="D147" s="178"/>
      <c r="E147" s="184">
        <v>77.246399999999994</v>
      </c>
      <c r="F147" s="191"/>
      <c r="G147" s="191"/>
      <c r="H147" s="190"/>
      <c r="I147" s="213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210"/>
      <c r="B148" s="174"/>
      <c r="C148" s="202" t="s">
        <v>199</v>
      </c>
      <c r="D148" s="178"/>
      <c r="E148" s="184">
        <v>65.485200000000006</v>
      </c>
      <c r="F148" s="191"/>
      <c r="G148" s="191"/>
      <c r="H148" s="190"/>
      <c r="I148" s="213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210"/>
      <c r="B149" s="174"/>
      <c r="C149" s="202" t="s">
        <v>200</v>
      </c>
      <c r="D149" s="178"/>
      <c r="E149" s="184">
        <v>17.714400000000001</v>
      </c>
      <c r="F149" s="191"/>
      <c r="G149" s="191"/>
      <c r="H149" s="190"/>
      <c r="I149" s="213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210"/>
      <c r="B150" s="174"/>
      <c r="C150" s="202" t="s">
        <v>260</v>
      </c>
      <c r="D150" s="178"/>
      <c r="E150" s="184"/>
      <c r="F150" s="191"/>
      <c r="G150" s="191"/>
      <c r="H150" s="190"/>
      <c r="I150" s="213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210"/>
      <c r="B151" s="174"/>
      <c r="C151" s="202" t="s">
        <v>261</v>
      </c>
      <c r="D151" s="178"/>
      <c r="E151" s="184">
        <v>13.51872</v>
      </c>
      <c r="F151" s="191"/>
      <c r="G151" s="191"/>
      <c r="H151" s="190"/>
      <c r="I151" s="213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210"/>
      <c r="B152" s="174"/>
      <c r="C152" s="202" t="s">
        <v>262</v>
      </c>
      <c r="D152" s="178"/>
      <c r="E152" s="184">
        <v>3.62304</v>
      </c>
      <c r="F152" s="191"/>
      <c r="G152" s="191"/>
      <c r="H152" s="190"/>
      <c r="I152" s="213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210"/>
      <c r="B153" s="174"/>
      <c r="C153" s="202" t="s">
        <v>263</v>
      </c>
      <c r="D153" s="178"/>
      <c r="E153" s="184">
        <v>13.789440000000001</v>
      </c>
      <c r="F153" s="191"/>
      <c r="G153" s="191"/>
      <c r="H153" s="190"/>
      <c r="I153" s="213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210"/>
      <c r="B154" s="174"/>
      <c r="C154" s="202" t="s">
        <v>264</v>
      </c>
      <c r="D154" s="178"/>
      <c r="E154" s="184">
        <v>7.0214400000000001</v>
      </c>
      <c r="F154" s="191"/>
      <c r="G154" s="191"/>
      <c r="H154" s="190"/>
      <c r="I154" s="213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210"/>
      <c r="B155" s="289" t="s">
        <v>265</v>
      </c>
      <c r="C155" s="290"/>
      <c r="D155" s="291"/>
      <c r="E155" s="292"/>
      <c r="F155" s="293"/>
      <c r="G155" s="294"/>
      <c r="H155" s="190"/>
      <c r="I155" s="213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>
        <v>0</v>
      </c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210"/>
      <c r="B156" s="289" t="s">
        <v>266</v>
      </c>
      <c r="C156" s="290"/>
      <c r="D156" s="291"/>
      <c r="E156" s="292"/>
      <c r="F156" s="293"/>
      <c r="G156" s="294"/>
      <c r="H156" s="190"/>
      <c r="I156" s="213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 t="s">
        <v>163</v>
      </c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211">
        <v>14</v>
      </c>
      <c r="B157" s="173" t="s">
        <v>267</v>
      </c>
      <c r="C157" s="201" t="s">
        <v>268</v>
      </c>
      <c r="D157" s="177" t="s">
        <v>167</v>
      </c>
      <c r="E157" s="183">
        <v>432.483</v>
      </c>
      <c r="F157" s="192"/>
      <c r="G157" s="191">
        <f>ROUND(E157*F157,2)</f>
        <v>0</v>
      </c>
      <c r="H157" s="190" t="s">
        <v>269</v>
      </c>
      <c r="I157" s="213" t="s">
        <v>169</v>
      </c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170</v>
      </c>
      <c r="AF157" s="162"/>
      <c r="AG157" s="162"/>
      <c r="AH157" s="162"/>
      <c r="AI157" s="162"/>
      <c r="AJ157" s="162"/>
      <c r="AK157" s="162"/>
      <c r="AL157" s="162"/>
      <c r="AM157" s="162">
        <v>21</v>
      </c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210"/>
      <c r="B158" s="174"/>
      <c r="C158" s="202" t="s">
        <v>270</v>
      </c>
      <c r="D158" s="178"/>
      <c r="E158" s="184">
        <v>120.504</v>
      </c>
      <c r="F158" s="191"/>
      <c r="G158" s="191"/>
      <c r="H158" s="190"/>
      <c r="I158" s="213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210"/>
      <c r="B159" s="174"/>
      <c r="C159" s="202" t="s">
        <v>271</v>
      </c>
      <c r="D159" s="178"/>
      <c r="E159" s="184">
        <v>38.950000000000003</v>
      </c>
      <c r="F159" s="191"/>
      <c r="G159" s="191"/>
      <c r="H159" s="190"/>
      <c r="I159" s="213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210"/>
      <c r="B160" s="174"/>
      <c r="C160" s="202" t="s">
        <v>272</v>
      </c>
      <c r="D160" s="178"/>
      <c r="E160" s="184">
        <v>55.668999999999997</v>
      </c>
      <c r="F160" s="191"/>
      <c r="G160" s="191"/>
      <c r="H160" s="190"/>
      <c r="I160" s="213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210"/>
      <c r="B161" s="174"/>
      <c r="C161" s="202" t="s">
        <v>273</v>
      </c>
      <c r="D161" s="178"/>
      <c r="E161" s="184">
        <v>46</v>
      </c>
      <c r="F161" s="191"/>
      <c r="G161" s="191"/>
      <c r="H161" s="190"/>
      <c r="I161" s="213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210"/>
      <c r="B162" s="174"/>
      <c r="C162" s="202" t="s">
        <v>274</v>
      </c>
      <c r="D162" s="178"/>
      <c r="E162" s="184">
        <v>171.36</v>
      </c>
      <c r="F162" s="191"/>
      <c r="G162" s="191"/>
      <c r="H162" s="190"/>
      <c r="I162" s="213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210"/>
      <c r="B163" s="289" t="s">
        <v>275</v>
      </c>
      <c r="C163" s="290"/>
      <c r="D163" s="291"/>
      <c r="E163" s="292"/>
      <c r="F163" s="293"/>
      <c r="G163" s="294"/>
      <c r="H163" s="190"/>
      <c r="I163" s="213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>
        <v>0</v>
      </c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210"/>
      <c r="B164" s="289" t="s">
        <v>276</v>
      </c>
      <c r="C164" s="290"/>
      <c r="D164" s="291"/>
      <c r="E164" s="292"/>
      <c r="F164" s="293"/>
      <c r="G164" s="294"/>
      <c r="H164" s="190"/>
      <c r="I164" s="213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163</v>
      </c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211">
        <v>15</v>
      </c>
      <c r="B165" s="173" t="s">
        <v>277</v>
      </c>
      <c r="C165" s="201" t="s">
        <v>278</v>
      </c>
      <c r="D165" s="177" t="s">
        <v>167</v>
      </c>
      <c r="E165" s="183">
        <v>432.483</v>
      </c>
      <c r="F165" s="192"/>
      <c r="G165" s="191">
        <f>ROUND(E165*F165,2)</f>
        <v>0</v>
      </c>
      <c r="H165" s="190" t="s">
        <v>195</v>
      </c>
      <c r="I165" s="213" t="s">
        <v>169</v>
      </c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 t="s">
        <v>170</v>
      </c>
      <c r="AF165" s="162"/>
      <c r="AG165" s="162"/>
      <c r="AH165" s="162"/>
      <c r="AI165" s="162"/>
      <c r="AJ165" s="162"/>
      <c r="AK165" s="162"/>
      <c r="AL165" s="162"/>
      <c r="AM165" s="162">
        <v>21</v>
      </c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210"/>
      <c r="B166" s="174"/>
      <c r="C166" s="202" t="s">
        <v>270</v>
      </c>
      <c r="D166" s="178"/>
      <c r="E166" s="184">
        <v>120.504</v>
      </c>
      <c r="F166" s="191"/>
      <c r="G166" s="191"/>
      <c r="H166" s="190"/>
      <c r="I166" s="213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210"/>
      <c r="B167" s="174"/>
      <c r="C167" s="202" t="s">
        <v>271</v>
      </c>
      <c r="D167" s="178"/>
      <c r="E167" s="184">
        <v>38.950000000000003</v>
      </c>
      <c r="F167" s="191"/>
      <c r="G167" s="191"/>
      <c r="H167" s="190"/>
      <c r="I167" s="213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210"/>
      <c r="B168" s="174"/>
      <c r="C168" s="202" t="s">
        <v>272</v>
      </c>
      <c r="D168" s="178"/>
      <c r="E168" s="184">
        <v>55.668999999999997</v>
      </c>
      <c r="F168" s="191"/>
      <c r="G168" s="191"/>
      <c r="H168" s="190"/>
      <c r="I168" s="213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210"/>
      <c r="B169" s="174"/>
      <c r="C169" s="202" t="s">
        <v>273</v>
      </c>
      <c r="D169" s="178"/>
      <c r="E169" s="184">
        <v>46</v>
      </c>
      <c r="F169" s="191"/>
      <c r="G169" s="191"/>
      <c r="H169" s="190"/>
      <c r="I169" s="213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210"/>
      <c r="B170" s="174"/>
      <c r="C170" s="202" t="s">
        <v>274</v>
      </c>
      <c r="D170" s="178"/>
      <c r="E170" s="184">
        <v>171.36</v>
      </c>
      <c r="F170" s="191"/>
      <c r="G170" s="191"/>
      <c r="H170" s="190"/>
      <c r="I170" s="213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210"/>
      <c r="B171" s="289" t="s">
        <v>279</v>
      </c>
      <c r="C171" s="290"/>
      <c r="D171" s="291"/>
      <c r="E171" s="292"/>
      <c r="F171" s="293"/>
      <c r="G171" s="294"/>
      <c r="H171" s="190"/>
      <c r="I171" s="213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>
        <v>0</v>
      </c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211">
        <v>16</v>
      </c>
      <c r="B172" s="173" t="s">
        <v>280</v>
      </c>
      <c r="C172" s="201" t="s">
        <v>281</v>
      </c>
      <c r="D172" s="177" t="s">
        <v>282</v>
      </c>
      <c r="E172" s="183">
        <v>467.35392000000002</v>
      </c>
      <c r="F172" s="192"/>
      <c r="G172" s="191">
        <f>ROUND(E172*F172,2)</f>
        <v>0</v>
      </c>
      <c r="H172" s="190" t="s">
        <v>195</v>
      </c>
      <c r="I172" s="213" t="s">
        <v>169</v>
      </c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 t="s">
        <v>170</v>
      </c>
      <c r="AF172" s="162"/>
      <c r="AG172" s="162"/>
      <c r="AH172" s="162"/>
      <c r="AI172" s="162"/>
      <c r="AJ172" s="162"/>
      <c r="AK172" s="162"/>
      <c r="AL172" s="162"/>
      <c r="AM172" s="162">
        <v>21</v>
      </c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210"/>
      <c r="B173" s="174"/>
      <c r="C173" s="203" t="s">
        <v>227</v>
      </c>
      <c r="D173" s="179"/>
      <c r="E173" s="185"/>
      <c r="F173" s="191"/>
      <c r="G173" s="191"/>
      <c r="H173" s="190"/>
      <c r="I173" s="213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210"/>
      <c r="B174" s="174"/>
      <c r="C174" s="204" t="s">
        <v>228</v>
      </c>
      <c r="D174" s="179"/>
      <c r="E174" s="185"/>
      <c r="F174" s="191"/>
      <c r="G174" s="191"/>
      <c r="H174" s="190"/>
      <c r="I174" s="213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210"/>
      <c r="B175" s="174"/>
      <c r="C175" s="204" t="s">
        <v>229</v>
      </c>
      <c r="D175" s="179"/>
      <c r="E175" s="185">
        <v>63.742800000000003</v>
      </c>
      <c r="F175" s="191"/>
      <c r="G175" s="191"/>
      <c r="H175" s="190"/>
      <c r="I175" s="213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210"/>
      <c r="B176" s="174"/>
      <c r="C176" s="204" t="s">
        <v>230</v>
      </c>
      <c r="D176" s="179"/>
      <c r="E176" s="185">
        <v>77.246399999999994</v>
      </c>
      <c r="F176" s="191"/>
      <c r="G176" s="191"/>
      <c r="H176" s="190"/>
      <c r="I176" s="213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210"/>
      <c r="B177" s="174"/>
      <c r="C177" s="204" t="s">
        <v>231</v>
      </c>
      <c r="D177" s="179"/>
      <c r="E177" s="185">
        <v>65.485200000000006</v>
      </c>
      <c r="F177" s="191"/>
      <c r="G177" s="191"/>
      <c r="H177" s="190"/>
      <c r="I177" s="213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210"/>
      <c r="B178" s="174"/>
      <c r="C178" s="204" t="s">
        <v>232</v>
      </c>
      <c r="D178" s="179"/>
      <c r="E178" s="185">
        <v>17.714400000000001</v>
      </c>
      <c r="F178" s="191"/>
      <c r="G178" s="191"/>
      <c r="H178" s="190"/>
      <c r="I178" s="213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210"/>
      <c r="B179" s="174"/>
      <c r="C179" s="204" t="s">
        <v>233</v>
      </c>
      <c r="D179" s="179"/>
      <c r="E179" s="185"/>
      <c r="F179" s="191"/>
      <c r="G179" s="191"/>
      <c r="H179" s="190"/>
      <c r="I179" s="213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210"/>
      <c r="B180" s="174"/>
      <c r="C180" s="204" t="s">
        <v>234</v>
      </c>
      <c r="D180" s="179"/>
      <c r="E180" s="185">
        <v>3.37968</v>
      </c>
      <c r="F180" s="191"/>
      <c r="G180" s="191"/>
      <c r="H180" s="190"/>
      <c r="I180" s="213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210"/>
      <c r="B181" s="174"/>
      <c r="C181" s="204" t="s">
        <v>235</v>
      </c>
      <c r="D181" s="179"/>
      <c r="E181" s="185">
        <v>0.90576000000000001</v>
      </c>
      <c r="F181" s="191"/>
      <c r="G181" s="191"/>
      <c r="H181" s="190"/>
      <c r="I181" s="213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210"/>
      <c r="B182" s="174"/>
      <c r="C182" s="204" t="s">
        <v>236</v>
      </c>
      <c r="D182" s="179"/>
      <c r="E182" s="185">
        <v>3.4473600000000002</v>
      </c>
      <c r="F182" s="191"/>
      <c r="G182" s="191"/>
      <c r="H182" s="190"/>
      <c r="I182" s="213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210"/>
      <c r="B183" s="174"/>
      <c r="C183" s="204" t="s">
        <v>237</v>
      </c>
      <c r="D183" s="179"/>
      <c r="E183" s="185">
        <v>1.75536</v>
      </c>
      <c r="F183" s="191"/>
      <c r="G183" s="191"/>
      <c r="H183" s="190"/>
      <c r="I183" s="213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210"/>
      <c r="B184" s="174"/>
      <c r="C184" s="205" t="s">
        <v>238</v>
      </c>
      <c r="D184" s="180"/>
      <c r="E184" s="186">
        <v>233.67696000000001</v>
      </c>
      <c r="F184" s="191"/>
      <c r="G184" s="191"/>
      <c r="H184" s="190"/>
      <c r="I184" s="213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210"/>
      <c r="B185" s="174"/>
      <c r="C185" s="203" t="s">
        <v>239</v>
      </c>
      <c r="D185" s="179"/>
      <c r="E185" s="185"/>
      <c r="F185" s="191"/>
      <c r="G185" s="191"/>
      <c r="H185" s="190"/>
      <c r="I185" s="213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210"/>
      <c r="B186" s="174"/>
      <c r="C186" s="202" t="s">
        <v>283</v>
      </c>
      <c r="D186" s="178"/>
      <c r="E186" s="184">
        <v>467.35392000000002</v>
      </c>
      <c r="F186" s="191"/>
      <c r="G186" s="191"/>
      <c r="H186" s="190"/>
      <c r="I186" s="213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211">
        <v>17</v>
      </c>
      <c r="B187" s="173" t="s">
        <v>284</v>
      </c>
      <c r="C187" s="201" t="s">
        <v>285</v>
      </c>
      <c r="D187" s="177" t="s">
        <v>286</v>
      </c>
      <c r="E187" s="183">
        <v>43.2483</v>
      </c>
      <c r="F187" s="192"/>
      <c r="G187" s="191">
        <f>ROUND(E187*F187,2)</f>
        <v>0</v>
      </c>
      <c r="H187" s="190" t="s">
        <v>287</v>
      </c>
      <c r="I187" s="213" t="s">
        <v>169</v>
      </c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 t="s">
        <v>170</v>
      </c>
      <c r="AF187" s="162"/>
      <c r="AG187" s="162"/>
      <c r="AH187" s="162"/>
      <c r="AI187" s="162"/>
      <c r="AJ187" s="162"/>
      <c r="AK187" s="162"/>
      <c r="AL187" s="162"/>
      <c r="AM187" s="162">
        <v>21</v>
      </c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210"/>
      <c r="B188" s="174"/>
      <c r="C188" s="203" t="s">
        <v>227</v>
      </c>
      <c r="D188" s="179"/>
      <c r="E188" s="185"/>
      <c r="F188" s="191"/>
      <c r="G188" s="191"/>
      <c r="H188" s="190"/>
      <c r="I188" s="213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210"/>
      <c r="B189" s="174"/>
      <c r="C189" s="204" t="s">
        <v>288</v>
      </c>
      <c r="D189" s="179"/>
      <c r="E189" s="185">
        <v>120.504</v>
      </c>
      <c r="F189" s="191"/>
      <c r="G189" s="191"/>
      <c r="H189" s="190"/>
      <c r="I189" s="213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210"/>
      <c r="B190" s="174"/>
      <c r="C190" s="204" t="s">
        <v>289</v>
      </c>
      <c r="D190" s="179"/>
      <c r="E190" s="185">
        <v>38.950000000000003</v>
      </c>
      <c r="F190" s="191"/>
      <c r="G190" s="191"/>
      <c r="H190" s="190"/>
      <c r="I190" s="213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210"/>
      <c r="B191" s="174"/>
      <c r="C191" s="204" t="s">
        <v>290</v>
      </c>
      <c r="D191" s="179"/>
      <c r="E191" s="185">
        <v>55.668999999999997</v>
      </c>
      <c r="F191" s="191"/>
      <c r="G191" s="191"/>
      <c r="H191" s="190"/>
      <c r="I191" s="213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210"/>
      <c r="B192" s="174"/>
      <c r="C192" s="204" t="s">
        <v>291</v>
      </c>
      <c r="D192" s="179"/>
      <c r="E192" s="185">
        <v>46</v>
      </c>
      <c r="F192" s="191"/>
      <c r="G192" s="191"/>
      <c r="H192" s="190"/>
      <c r="I192" s="213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210"/>
      <c r="B193" s="174"/>
      <c r="C193" s="204" t="s">
        <v>292</v>
      </c>
      <c r="D193" s="179"/>
      <c r="E193" s="185">
        <v>171.36</v>
      </c>
      <c r="F193" s="191"/>
      <c r="G193" s="191"/>
      <c r="H193" s="190"/>
      <c r="I193" s="213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210"/>
      <c r="B194" s="174"/>
      <c r="C194" s="205" t="s">
        <v>238</v>
      </c>
      <c r="D194" s="180"/>
      <c r="E194" s="186">
        <v>432.483</v>
      </c>
      <c r="F194" s="191"/>
      <c r="G194" s="191"/>
      <c r="H194" s="190"/>
      <c r="I194" s="213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210"/>
      <c r="B195" s="174"/>
      <c r="C195" s="203" t="s">
        <v>239</v>
      </c>
      <c r="D195" s="179"/>
      <c r="E195" s="185"/>
      <c r="F195" s="191"/>
      <c r="G195" s="191"/>
      <c r="H195" s="190"/>
      <c r="I195" s="213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210"/>
      <c r="B196" s="174"/>
      <c r="C196" s="202" t="s">
        <v>293</v>
      </c>
      <c r="D196" s="178"/>
      <c r="E196" s="184">
        <v>43.2483</v>
      </c>
      <c r="F196" s="191"/>
      <c r="G196" s="191"/>
      <c r="H196" s="190"/>
      <c r="I196" s="213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211">
        <v>18</v>
      </c>
      <c r="B197" s="173" t="s">
        <v>294</v>
      </c>
      <c r="C197" s="201" t="s">
        <v>295</v>
      </c>
      <c r="D197" s="177" t="s">
        <v>194</v>
      </c>
      <c r="E197" s="183">
        <v>74.583060000000003</v>
      </c>
      <c r="F197" s="192"/>
      <c r="G197" s="191">
        <f>ROUND(E197*F197,2)</f>
        <v>0</v>
      </c>
      <c r="H197" s="190" t="s">
        <v>287</v>
      </c>
      <c r="I197" s="213" t="s">
        <v>169</v>
      </c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 t="s">
        <v>170</v>
      </c>
      <c r="AF197" s="162"/>
      <c r="AG197" s="162"/>
      <c r="AH197" s="162"/>
      <c r="AI197" s="162"/>
      <c r="AJ197" s="162"/>
      <c r="AK197" s="162"/>
      <c r="AL197" s="162"/>
      <c r="AM197" s="162">
        <v>21</v>
      </c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210"/>
      <c r="B198" s="174"/>
      <c r="C198" s="203" t="s">
        <v>227</v>
      </c>
      <c r="D198" s="179"/>
      <c r="E198" s="185"/>
      <c r="F198" s="191"/>
      <c r="G198" s="191"/>
      <c r="H198" s="190"/>
      <c r="I198" s="213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210"/>
      <c r="B199" s="174"/>
      <c r="C199" s="204" t="s">
        <v>288</v>
      </c>
      <c r="D199" s="179"/>
      <c r="E199" s="185">
        <v>120.504</v>
      </c>
      <c r="F199" s="191"/>
      <c r="G199" s="191"/>
      <c r="H199" s="190"/>
      <c r="I199" s="213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210"/>
      <c r="B200" s="174"/>
      <c r="C200" s="204" t="s">
        <v>289</v>
      </c>
      <c r="D200" s="179"/>
      <c r="E200" s="185">
        <v>38.950000000000003</v>
      </c>
      <c r="F200" s="191"/>
      <c r="G200" s="191"/>
      <c r="H200" s="190"/>
      <c r="I200" s="213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210"/>
      <c r="B201" s="174"/>
      <c r="C201" s="204" t="s">
        <v>290</v>
      </c>
      <c r="D201" s="179"/>
      <c r="E201" s="185">
        <v>55.668999999999997</v>
      </c>
      <c r="F201" s="191"/>
      <c r="G201" s="191"/>
      <c r="H201" s="190"/>
      <c r="I201" s="213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210"/>
      <c r="B202" s="174"/>
      <c r="C202" s="204" t="s">
        <v>291</v>
      </c>
      <c r="D202" s="179"/>
      <c r="E202" s="185">
        <v>46</v>
      </c>
      <c r="F202" s="191"/>
      <c r="G202" s="191"/>
      <c r="H202" s="190"/>
      <c r="I202" s="213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210"/>
      <c r="B203" s="174"/>
      <c r="C203" s="205" t="s">
        <v>238</v>
      </c>
      <c r="D203" s="180"/>
      <c r="E203" s="186">
        <v>261.12299999999999</v>
      </c>
      <c r="F203" s="191"/>
      <c r="G203" s="191"/>
      <c r="H203" s="190"/>
      <c r="I203" s="213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210"/>
      <c r="B204" s="174"/>
      <c r="C204" s="203" t="s">
        <v>239</v>
      </c>
      <c r="D204" s="179"/>
      <c r="E204" s="185"/>
      <c r="F204" s="191"/>
      <c r="G204" s="191"/>
      <c r="H204" s="190"/>
      <c r="I204" s="213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210"/>
      <c r="B205" s="174"/>
      <c r="C205" s="202" t="s">
        <v>296</v>
      </c>
      <c r="D205" s="178"/>
      <c r="E205" s="184">
        <v>57.44706</v>
      </c>
      <c r="F205" s="191"/>
      <c r="G205" s="191"/>
      <c r="H205" s="190"/>
      <c r="I205" s="213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210"/>
      <c r="B206" s="174"/>
      <c r="C206" s="202" t="s">
        <v>297</v>
      </c>
      <c r="D206" s="178"/>
      <c r="E206" s="184">
        <v>17.135999999999999</v>
      </c>
      <c r="F206" s="191"/>
      <c r="G206" s="191"/>
      <c r="H206" s="190"/>
      <c r="I206" s="213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211">
        <v>19</v>
      </c>
      <c r="B207" s="173" t="s">
        <v>298</v>
      </c>
      <c r="C207" s="201" t="s">
        <v>299</v>
      </c>
      <c r="D207" s="177" t="s">
        <v>282</v>
      </c>
      <c r="E207" s="183">
        <v>448.37759999999997</v>
      </c>
      <c r="F207" s="192"/>
      <c r="G207" s="191">
        <f>ROUND(E207*F207,2)</f>
        <v>0</v>
      </c>
      <c r="H207" s="190" t="s">
        <v>287</v>
      </c>
      <c r="I207" s="213" t="s">
        <v>169</v>
      </c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 t="s">
        <v>170</v>
      </c>
      <c r="AF207" s="162"/>
      <c r="AG207" s="162"/>
      <c r="AH207" s="162"/>
      <c r="AI207" s="162"/>
      <c r="AJ207" s="162"/>
      <c r="AK207" s="162"/>
      <c r="AL207" s="162"/>
      <c r="AM207" s="162">
        <v>21</v>
      </c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210"/>
      <c r="B208" s="174"/>
      <c r="C208" s="202" t="s">
        <v>300</v>
      </c>
      <c r="D208" s="178"/>
      <c r="E208" s="184"/>
      <c r="F208" s="191"/>
      <c r="G208" s="191"/>
      <c r="H208" s="190"/>
      <c r="I208" s="213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210"/>
      <c r="B209" s="174"/>
      <c r="C209" s="203" t="s">
        <v>227</v>
      </c>
      <c r="D209" s="179"/>
      <c r="E209" s="185"/>
      <c r="F209" s="191"/>
      <c r="G209" s="191"/>
      <c r="H209" s="190"/>
      <c r="I209" s="213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210"/>
      <c r="B210" s="174"/>
      <c r="C210" s="204" t="s">
        <v>229</v>
      </c>
      <c r="D210" s="179"/>
      <c r="E210" s="185">
        <v>63.742800000000003</v>
      </c>
      <c r="F210" s="191"/>
      <c r="G210" s="191"/>
      <c r="H210" s="190"/>
      <c r="I210" s="213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10"/>
      <c r="B211" s="174"/>
      <c r="C211" s="204" t="s">
        <v>230</v>
      </c>
      <c r="D211" s="179"/>
      <c r="E211" s="185">
        <v>77.246399999999994</v>
      </c>
      <c r="F211" s="191"/>
      <c r="G211" s="191"/>
      <c r="H211" s="190"/>
      <c r="I211" s="213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10"/>
      <c r="B212" s="174"/>
      <c r="C212" s="204" t="s">
        <v>231</v>
      </c>
      <c r="D212" s="179"/>
      <c r="E212" s="185">
        <v>65.485200000000006</v>
      </c>
      <c r="F212" s="191"/>
      <c r="G212" s="191"/>
      <c r="H212" s="190"/>
      <c r="I212" s="213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210"/>
      <c r="B213" s="174"/>
      <c r="C213" s="204" t="s">
        <v>232</v>
      </c>
      <c r="D213" s="179"/>
      <c r="E213" s="185">
        <v>17.714400000000001</v>
      </c>
      <c r="F213" s="191"/>
      <c r="G213" s="191"/>
      <c r="H213" s="190"/>
      <c r="I213" s="213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210"/>
      <c r="B214" s="174"/>
      <c r="C214" s="205" t="s">
        <v>238</v>
      </c>
      <c r="D214" s="180"/>
      <c r="E214" s="186">
        <v>224.18879999999999</v>
      </c>
      <c r="F214" s="191"/>
      <c r="G214" s="191"/>
      <c r="H214" s="190"/>
      <c r="I214" s="213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210"/>
      <c r="B215" s="174"/>
      <c r="C215" s="203" t="s">
        <v>239</v>
      </c>
      <c r="D215" s="179"/>
      <c r="E215" s="185"/>
      <c r="F215" s="191"/>
      <c r="G215" s="191"/>
      <c r="H215" s="190"/>
      <c r="I215" s="213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210"/>
      <c r="B216" s="174"/>
      <c r="C216" s="202" t="s">
        <v>301</v>
      </c>
      <c r="D216" s="178"/>
      <c r="E216" s="184">
        <v>448.37759999999997</v>
      </c>
      <c r="F216" s="191"/>
      <c r="G216" s="191"/>
      <c r="H216" s="190"/>
      <c r="I216" s="213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x14ac:dyDescent="0.2">
      <c r="A217" s="209" t="s">
        <v>159</v>
      </c>
      <c r="B217" s="172" t="s">
        <v>52</v>
      </c>
      <c r="C217" s="200" t="s">
        <v>54</v>
      </c>
      <c r="D217" s="176"/>
      <c r="E217" s="182"/>
      <c r="F217" s="295">
        <f>SUM(G218:G221)</f>
        <v>0</v>
      </c>
      <c r="G217" s="296"/>
      <c r="H217" s="189"/>
      <c r="I217" s="212"/>
      <c r="AE217" t="s">
        <v>160</v>
      </c>
    </row>
    <row r="218" spans="1:60" outlineLevel="1" x14ac:dyDescent="0.2">
      <c r="A218" s="210"/>
      <c r="B218" s="297" t="s">
        <v>302</v>
      </c>
      <c r="C218" s="298"/>
      <c r="D218" s="299"/>
      <c r="E218" s="300"/>
      <c r="F218" s="301"/>
      <c r="G218" s="302"/>
      <c r="H218" s="190"/>
      <c r="I218" s="213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>
        <v>0</v>
      </c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">
      <c r="A219" s="211">
        <v>20</v>
      </c>
      <c r="B219" s="173" t="s">
        <v>303</v>
      </c>
      <c r="C219" s="201" t="s">
        <v>304</v>
      </c>
      <c r="D219" s="177" t="s">
        <v>186</v>
      </c>
      <c r="E219" s="183">
        <v>26</v>
      </c>
      <c r="F219" s="192"/>
      <c r="G219" s="191">
        <f>ROUND(E219*F219,2)</f>
        <v>0</v>
      </c>
      <c r="H219" s="190" t="s">
        <v>305</v>
      </c>
      <c r="I219" s="213" t="s">
        <v>169</v>
      </c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 t="s">
        <v>170</v>
      </c>
      <c r="AF219" s="162"/>
      <c r="AG219" s="162"/>
      <c r="AH219" s="162"/>
      <c r="AI219" s="162"/>
      <c r="AJ219" s="162"/>
      <c r="AK219" s="162"/>
      <c r="AL219" s="162"/>
      <c r="AM219" s="162">
        <v>21</v>
      </c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ht="22.5" outlineLevel="1" x14ac:dyDescent="0.2">
      <c r="A220" s="210"/>
      <c r="B220" s="174"/>
      <c r="C220" s="303" t="s">
        <v>306</v>
      </c>
      <c r="D220" s="304"/>
      <c r="E220" s="305"/>
      <c r="F220" s="306"/>
      <c r="G220" s="307"/>
      <c r="H220" s="190"/>
      <c r="I220" s="213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5" t="str">
        <f>C220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">
      <c r="A221" s="210"/>
      <c r="B221" s="174"/>
      <c r="C221" s="202" t="s">
        <v>307</v>
      </c>
      <c r="D221" s="178"/>
      <c r="E221" s="184">
        <v>26</v>
      </c>
      <c r="F221" s="191"/>
      <c r="G221" s="191"/>
      <c r="H221" s="190"/>
      <c r="I221" s="213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x14ac:dyDescent="0.2">
      <c r="A222" s="209" t="s">
        <v>159</v>
      </c>
      <c r="B222" s="172" t="s">
        <v>55</v>
      </c>
      <c r="C222" s="200" t="s">
        <v>56</v>
      </c>
      <c r="D222" s="176"/>
      <c r="E222" s="182"/>
      <c r="F222" s="295">
        <f>SUM(G223:G256)</f>
        <v>0</v>
      </c>
      <c r="G222" s="296"/>
      <c r="H222" s="189"/>
      <c r="I222" s="212"/>
      <c r="AE222" t="s">
        <v>160</v>
      </c>
    </row>
    <row r="223" spans="1:60" outlineLevel="1" x14ac:dyDescent="0.2">
      <c r="A223" s="210"/>
      <c r="B223" s="297" t="s">
        <v>308</v>
      </c>
      <c r="C223" s="298"/>
      <c r="D223" s="299"/>
      <c r="E223" s="300"/>
      <c r="F223" s="301"/>
      <c r="G223" s="302"/>
      <c r="H223" s="190"/>
      <c r="I223" s="213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>
        <v>0</v>
      </c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11">
        <v>21</v>
      </c>
      <c r="B224" s="173" t="s">
        <v>309</v>
      </c>
      <c r="C224" s="201" t="s">
        <v>310</v>
      </c>
      <c r="D224" s="177" t="s">
        <v>186</v>
      </c>
      <c r="E224" s="183">
        <v>28.26</v>
      </c>
      <c r="F224" s="192"/>
      <c r="G224" s="191">
        <f>ROUND(E224*F224,2)</f>
        <v>0</v>
      </c>
      <c r="H224" s="190" t="s">
        <v>311</v>
      </c>
      <c r="I224" s="213" t="s">
        <v>169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170</v>
      </c>
      <c r="AF224" s="162"/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210"/>
      <c r="B225" s="174"/>
      <c r="C225" s="202" t="s">
        <v>312</v>
      </c>
      <c r="D225" s="178"/>
      <c r="E225" s="184"/>
      <c r="F225" s="191"/>
      <c r="G225" s="191"/>
      <c r="H225" s="190"/>
      <c r="I225" s="213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210"/>
      <c r="B226" s="174"/>
      <c r="C226" s="202" t="s">
        <v>313</v>
      </c>
      <c r="D226" s="178"/>
      <c r="E226" s="184">
        <v>12.79</v>
      </c>
      <c r="F226" s="191"/>
      <c r="G226" s="191"/>
      <c r="H226" s="190"/>
      <c r="I226" s="213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210"/>
      <c r="B227" s="174"/>
      <c r="C227" s="202" t="s">
        <v>314</v>
      </c>
      <c r="D227" s="178"/>
      <c r="E227" s="184">
        <v>15.47</v>
      </c>
      <c r="F227" s="191"/>
      <c r="G227" s="191"/>
      <c r="H227" s="190"/>
      <c r="I227" s="213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210"/>
      <c r="B228" s="289" t="s">
        <v>315</v>
      </c>
      <c r="C228" s="290"/>
      <c r="D228" s="291"/>
      <c r="E228" s="292"/>
      <c r="F228" s="293"/>
      <c r="G228" s="294"/>
      <c r="H228" s="190"/>
      <c r="I228" s="213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>
        <v>0</v>
      </c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211">
        <v>22</v>
      </c>
      <c r="B229" s="173" t="s">
        <v>316</v>
      </c>
      <c r="C229" s="201" t="s">
        <v>317</v>
      </c>
      <c r="D229" s="177" t="s">
        <v>167</v>
      </c>
      <c r="E229" s="183">
        <v>688.96559999999999</v>
      </c>
      <c r="F229" s="192"/>
      <c r="G229" s="191">
        <f>ROUND(E229*F229,2)</f>
        <v>0</v>
      </c>
      <c r="H229" s="190" t="s">
        <v>311</v>
      </c>
      <c r="I229" s="213" t="s">
        <v>169</v>
      </c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 t="s">
        <v>170</v>
      </c>
      <c r="AF229" s="162"/>
      <c r="AG229" s="162"/>
      <c r="AH229" s="162"/>
      <c r="AI229" s="162"/>
      <c r="AJ229" s="162"/>
      <c r="AK229" s="162"/>
      <c r="AL229" s="162"/>
      <c r="AM229" s="162">
        <v>21</v>
      </c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ht="22.5" outlineLevel="1" x14ac:dyDescent="0.2">
      <c r="A230" s="210"/>
      <c r="B230" s="174"/>
      <c r="C230" s="202" t="s">
        <v>318</v>
      </c>
      <c r="D230" s="178"/>
      <c r="E230" s="184">
        <v>688.96559999999999</v>
      </c>
      <c r="F230" s="191"/>
      <c r="G230" s="191"/>
      <c r="H230" s="190"/>
      <c r="I230" s="213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">
      <c r="A231" s="210"/>
      <c r="B231" s="289" t="s">
        <v>319</v>
      </c>
      <c r="C231" s="290"/>
      <c r="D231" s="291"/>
      <c r="E231" s="292"/>
      <c r="F231" s="293"/>
      <c r="G231" s="294"/>
      <c r="H231" s="190"/>
      <c r="I231" s="213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>
        <v>0</v>
      </c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">
      <c r="A232" s="210"/>
      <c r="B232" s="289" t="s">
        <v>320</v>
      </c>
      <c r="C232" s="290"/>
      <c r="D232" s="291"/>
      <c r="E232" s="292"/>
      <c r="F232" s="293"/>
      <c r="G232" s="294"/>
      <c r="H232" s="190"/>
      <c r="I232" s="213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 t="s">
        <v>163</v>
      </c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210"/>
      <c r="B233" s="289" t="s">
        <v>321</v>
      </c>
      <c r="C233" s="290"/>
      <c r="D233" s="291"/>
      <c r="E233" s="292"/>
      <c r="F233" s="293"/>
      <c r="G233" s="294"/>
      <c r="H233" s="190"/>
      <c r="I233" s="213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>
        <v>1</v>
      </c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211">
        <v>23</v>
      </c>
      <c r="B234" s="173" t="s">
        <v>322</v>
      </c>
      <c r="C234" s="201" t="s">
        <v>323</v>
      </c>
      <c r="D234" s="177" t="s">
        <v>194</v>
      </c>
      <c r="E234" s="183">
        <v>3.3912</v>
      </c>
      <c r="F234" s="192"/>
      <c r="G234" s="191">
        <f>ROUND(E234*F234,2)</f>
        <v>0</v>
      </c>
      <c r="H234" s="190" t="s">
        <v>324</v>
      </c>
      <c r="I234" s="213" t="s">
        <v>169</v>
      </c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170</v>
      </c>
      <c r="AF234" s="162"/>
      <c r="AG234" s="162"/>
      <c r="AH234" s="162"/>
      <c r="AI234" s="162"/>
      <c r="AJ234" s="162"/>
      <c r="AK234" s="162"/>
      <c r="AL234" s="162"/>
      <c r="AM234" s="162">
        <v>21</v>
      </c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 x14ac:dyDescent="0.2">
      <c r="A235" s="210"/>
      <c r="B235" s="174"/>
      <c r="C235" s="303" t="s">
        <v>325</v>
      </c>
      <c r="D235" s="304"/>
      <c r="E235" s="305"/>
      <c r="F235" s="306"/>
      <c r="G235" s="307"/>
      <c r="H235" s="190"/>
      <c r="I235" s="213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5" t="str">
        <f>C235</f>
        <v>Včetně vytvoření dilatačních spár, bez zaplnění.</v>
      </c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">
      <c r="A236" s="210"/>
      <c r="B236" s="174"/>
      <c r="C236" s="202" t="s">
        <v>312</v>
      </c>
      <c r="D236" s="178"/>
      <c r="E236" s="184"/>
      <c r="F236" s="191"/>
      <c r="G236" s="191"/>
      <c r="H236" s="190"/>
      <c r="I236" s="213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 x14ac:dyDescent="0.2">
      <c r="A237" s="210"/>
      <c r="B237" s="174"/>
      <c r="C237" s="202" t="s">
        <v>326</v>
      </c>
      <c r="D237" s="178"/>
      <c r="E237" s="184">
        <v>1.5347999999999999</v>
      </c>
      <c r="F237" s="191"/>
      <c r="G237" s="191"/>
      <c r="H237" s="190"/>
      <c r="I237" s="213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 x14ac:dyDescent="0.2">
      <c r="A238" s="210"/>
      <c r="B238" s="174"/>
      <c r="C238" s="202" t="s">
        <v>327</v>
      </c>
      <c r="D238" s="178"/>
      <c r="E238" s="184">
        <v>1.8564000000000001</v>
      </c>
      <c r="F238" s="191"/>
      <c r="G238" s="191"/>
      <c r="H238" s="190"/>
      <c r="I238" s="213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210"/>
      <c r="B239" s="289" t="s">
        <v>328</v>
      </c>
      <c r="C239" s="290"/>
      <c r="D239" s="291"/>
      <c r="E239" s="292"/>
      <c r="F239" s="293"/>
      <c r="G239" s="294"/>
      <c r="H239" s="190"/>
      <c r="I239" s="213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>
        <v>0</v>
      </c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10"/>
      <c r="B240" s="289" t="s">
        <v>329</v>
      </c>
      <c r="C240" s="290"/>
      <c r="D240" s="291"/>
      <c r="E240" s="292"/>
      <c r="F240" s="293"/>
      <c r="G240" s="294"/>
      <c r="H240" s="190"/>
      <c r="I240" s="213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163</v>
      </c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211">
        <v>24</v>
      </c>
      <c r="B241" s="173" t="s">
        <v>330</v>
      </c>
      <c r="C241" s="201" t="s">
        <v>331</v>
      </c>
      <c r="D241" s="177" t="s">
        <v>186</v>
      </c>
      <c r="E241" s="183">
        <v>28.26</v>
      </c>
      <c r="F241" s="192"/>
      <c r="G241" s="191">
        <f>ROUND(E241*F241,2)</f>
        <v>0</v>
      </c>
      <c r="H241" s="190" t="s">
        <v>324</v>
      </c>
      <c r="I241" s="213" t="s">
        <v>169</v>
      </c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170</v>
      </c>
      <c r="AF241" s="162"/>
      <c r="AG241" s="162"/>
      <c r="AH241" s="162"/>
      <c r="AI241" s="162"/>
      <c r="AJ241" s="162"/>
      <c r="AK241" s="162"/>
      <c r="AL241" s="162"/>
      <c r="AM241" s="162">
        <v>21</v>
      </c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210"/>
      <c r="B242" s="174"/>
      <c r="C242" s="202" t="s">
        <v>312</v>
      </c>
      <c r="D242" s="178"/>
      <c r="E242" s="184"/>
      <c r="F242" s="191"/>
      <c r="G242" s="191"/>
      <c r="H242" s="190"/>
      <c r="I242" s="213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210"/>
      <c r="B243" s="174"/>
      <c r="C243" s="202" t="s">
        <v>313</v>
      </c>
      <c r="D243" s="178"/>
      <c r="E243" s="184">
        <v>12.79</v>
      </c>
      <c r="F243" s="191"/>
      <c r="G243" s="191"/>
      <c r="H243" s="190"/>
      <c r="I243" s="213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210"/>
      <c r="B244" s="174"/>
      <c r="C244" s="202" t="s">
        <v>314</v>
      </c>
      <c r="D244" s="178"/>
      <c r="E244" s="184">
        <v>15.47</v>
      </c>
      <c r="F244" s="191"/>
      <c r="G244" s="191"/>
      <c r="H244" s="190"/>
      <c r="I244" s="213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10"/>
      <c r="B245" s="289" t="s">
        <v>332</v>
      </c>
      <c r="C245" s="290"/>
      <c r="D245" s="291"/>
      <c r="E245" s="292"/>
      <c r="F245" s="293"/>
      <c r="G245" s="294"/>
      <c r="H245" s="190"/>
      <c r="I245" s="213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>
        <v>0</v>
      </c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10"/>
      <c r="B246" s="289" t="s">
        <v>333</v>
      </c>
      <c r="C246" s="290"/>
      <c r="D246" s="291"/>
      <c r="E246" s="292"/>
      <c r="F246" s="293"/>
      <c r="G246" s="294"/>
      <c r="H246" s="190"/>
      <c r="I246" s="213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163</v>
      </c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11">
        <v>25</v>
      </c>
      <c r="B247" s="173" t="s">
        <v>334</v>
      </c>
      <c r="C247" s="201" t="s">
        <v>335</v>
      </c>
      <c r="D247" s="177" t="s">
        <v>194</v>
      </c>
      <c r="E247" s="183">
        <v>3.3912</v>
      </c>
      <c r="F247" s="192"/>
      <c r="G247" s="191">
        <f>ROUND(E247*F247,2)</f>
        <v>0</v>
      </c>
      <c r="H247" s="190" t="s">
        <v>324</v>
      </c>
      <c r="I247" s="213" t="s">
        <v>169</v>
      </c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170</v>
      </c>
      <c r="AF247" s="162"/>
      <c r="AG247" s="162"/>
      <c r="AH247" s="162"/>
      <c r="AI247" s="162"/>
      <c r="AJ247" s="162"/>
      <c r="AK247" s="162"/>
      <c r="AL247" s="162"/>
      <c r="AM247" s="162">
        <v>21</v>
      </c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10"/>
      <c r="B248" s="174"/>
      <c r="C248" s="202" t="s">
        <v>312</v>
      </c>
      <c r="D248" s="178"/>
      <c r="E248" s="184"/>
      <c r="F248" s="191"/>
      <c r="G248" s="191"/>
      <c r="H248" s="190"/>
      <c r="I248" s="213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10"/>
      <c r="B249" s="174"/>
      <c r="C249" s="202" t="s">
        <v>326</v>
      </c>
      <c r="D249" s="178"/>
      <c r="E249" s="184">
        <v>1.5347999999999999</v>
      </c>
      <c r="F249" s="191"/>
      <c r="G249" s="191"/>
      <c r="H249" s="190"/>
      <c r="I249" s="213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10"/>
      <c r="B250" s="174"/>
      <c r="C250" s="202" t="s">
        <v>327</v>
      </c>
      <c r="D250" s="178"/>
      <c r="E250" s="184">
        <v>1.8564000000000001</v>
      </c>
      <c r="F250" s="191"/>
      <c r="G250" s="191"/>
      <c r="H250" s="190"/>
      <c r="I250" s="213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11">
        <v>26</v>
      </c>
      <c r="B251" s="173" t="s">
        <v>336</v>
      </c>
      <c r="C251" s="201" t="s">
        <v>337</v>
      </c>
      <c r="D251" s="177" t="s">
        <v>186</v>
      </c>
      <c r="E251" s="183">
        <v>31.085999999999999</v>
      </c>
      <c r="F251" s="192"/>
      <c r="G251" s="191">
        <f>ROUND(E251*F251,2)</f>
        <v>0</v>
      </c>
      <c r="H251" s="190" t="s">
        <v>287</v>
      </c>
      <c r="I251" s="213" t="s">
        <v>169</v>
      </c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170</v>
      </c>
      <c r="AF251" s="162"/>
      <c r="AG251" s="162"/>
      <c r="AH251" s="162"/>
      <c r="AI251" s="162"/>
      <c r="AJ251" s="162"/>
      <c r="AK251" s="162"/>
      <c r="AL251" s="162"/>
      <c r="AM251" s="162">
        <v>21</v>
      </c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10"/>
      <c r="B252" s="174"/>
      <c r="C252" s="202" t="s">
        <v>312</v>
      </c>
      <c r="D252" s="178"/>
      <c r="E252" s="184"/>
      <c r="F252" s="191"/>
      <c r="G252" s="191"/>
      <c r="H252" s="190"/>
      <c r="I252" s="213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10"/>
      <c r="B253" s="174"/>
      <c r="C253" s="202" t="s">
        <v>338</v>
      </c>
      <c r="D253" s="178"/>
      <c r="E253" s="184">
        <v>14.069000000000001</v>
      </c>
      <c r="F253" s="191"/>
      <c r="G253" s="191"/>
      <c r="H253" s="190"/>
      <c r="I253" s="213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10"/>
      <c r="B254" s="174"/>
      <c r="C254" s="202" t="s">
        <v>339</v>
      </c>
      <c r="D254" s="178"/>
      <c r="E254" s="184">
        <v>17.016999999999999</v>
      </c>
      <c r="F254" s="191"/>
      <c r="G254" s="191"/>
      <c r="H254" s="190"/>
      <c r="I254" s="213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ht="22.5" outlineLevel="1" x14ac:dyDescent="0.2">
      <c r="A255" s="211">
        <v>27</v>
      </c>
      <c r="B255" s="173" t="s">
        <v>340</v>
      </c>
      <c r="C255" s="201" t="s">
        <v>341</v>
      </c>
      <c r="D255" s="177" t="s">
        <v>167</v>
      </c>
      <c r="E255" s="183">
        <v>861.20699999999999</v>
      </c>
      <c r="F255" s="192"/>
      <c r="G255" s="191">
        <f>ROUND(E255*F255,2)</f>
        <v>0</v>
      </c>
      <c r="H255" s="190" t="s">
        <v>287</v>
      </c>
      <c r="I255" s="213" t="s">
        <v>169</v>
      </c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170</v>
      </c>
      <c r="AF255" s="162"/>
      <c r="AG255" s="162"/>
      <c r="AH255" s="162"/>
      <c r="AI255" s="162"/>
      <c r="AJ255" s="162"/>
      <c r="AK255" s="162"/>
      <c r="AL255" s="162"/>
      <c r="AM255" s="162">
        <v>21</v>
      </c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ht="22.5" outlineLevel="1" x14ac:dyDescent="0.2">
      <c r="A256" s="210"/>
      <c r="B256" s="174"/>
      <c r="C256" s="202" t="s">
        <v>342</v>
      </c>
      <c r="D256" s="178"/>
      <c r="E256" s="184">
        <v>861.20699999999999</v>
      </c>
      <c r="F256" s="191"/>
      <c r="G256" s="191"/>
      <c r="H256" s="190"/>
      <c r="I256" s="213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x14ac:dyDescent="0.2">
      <c r="A257" s="209" t="s">
        <v>159</v>
      </c>
      <c r="B257" s="172" t="s">
        <v>57</v>
      </c>
      <c r="C257" s="200" t="s">
        <v>59</v>
      </c>
      <c r="D257" s="176"/>
      <c r="E257" s="182"/>
      <c r="F257" s="295">
        <f>SUM(G258:G298)</f>
        <v>0</v>
      </c>
      <c r="G257" s="296"/>
      <c r="H257" s="189"/>
      <c r="I257" s="212"/>
      <c r="AE257" t="s">
        <v>160</v>
      </c>
    </row>
    <row r="258" spans="1:60" outlineLevel="1" x14ac:dyDescent="0.2">
      <c r="A258" s="210"/>
      <c r="B258" s="297" t="s">
        <v>343</v>
      </c>
      <c r="C258" s="298"/>
      <c r="D258" s="299"/>
      <c r="E258" s="300"/>
      <c r="F258" s="301"/>
      <c r="G258" s="302"/>
      <c r="H258" s="190"/>
      <c r="I258" s="213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>
        <v>0</v>
      </c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 x14ac:dyDescent="0.2">
      <c r="A259" s="210"/>
      <c r="B259" s="289" t="s">
        <v>344</v>
      </c>
      <c r="C259" s="290"/>
      <c r="D259" s="291"/>
      <c r="E259" s="292"/>
      <c r="F259" s="293"/>
      <c r="G259" s="294"/>
      <c r="H259" s="190"/>
      <c r="I259" s="213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 t="s">
        <v>163</v>
      </c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">
      <c r="A260" s="211">
        <v>28</v>
      </c>
      <c r="B260" s="173" t="s">
        <v>345</v>
      </c>
      <c r="C260" s="201" t="s">
        <v>346</v>
      </c>
      <c r="D260" s="177" t="s">
        <v>347</v>
      </c>
      <c r="E260" s="183">
        <v>1</v>
      </c>
      <c r="F260" s="192"/>
      <c r="G260" s="191">
        <f>ROUND(E260*F260,2)</f>
        <v>0</v>
      </c>
      <c r="H260" s="190" t="s">
        <v>305</v>
      </c>
      <c r="I260" s="213" t="s">
        <v>169</v>
      </c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 t="s">
        <v>170</v>
      </c>
      <c r="AF260" s="162"/>
      <c r="AG260" s="162"/>
      <c r="AH260" s="162"/>
      <c r="AI260" s="162"/>
      <c r="AJ260" s="162"/>
      <c r="AK260" s="162"/>
      <c r="AL260" s="162"/>
      <c r="AM260" s="162">
        <v>21</v>
      </c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">
      <c r="A261" s="210"/>
      <c r="B261" s="174"/>
      <c r="C261" s="202" t="s">
        <v>348</v>
      </c>
      <c r="D261" s="178"/>
      <c r="E261" s="184">
        <v>1</v>
      </c>
      <c r="F261" s="191"/>
      <c r="G261" s="191"/>
      <c r="H261" s="190"/>
      <c r="I261" s="213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 x14ac:dyDescent="0.2">
      <c r="A262" s="210"/>
      <c r="B262" s="289" t="s">
        <v>349</v>
      </c>
      <c r="C262" s="290"/>
      <c r="D262" s="291"/>
      <c r="E262" s="292"/>
      <c r="F262" s="293"/>
      <c r="G262" s="294"/>
      <c r="H262" s="190"/>
      <c r="I262" s="213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>
        <v>0</v>
      </c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 x14ac:dyDescent="0.2">
      <c r="A263" s="210"/>
      <c r="B263" s="289" t="s">
        <v>350</v>
      </c>
      <c r="C263" s="290"/>
      <c r="D263" s="291"/>
      <c r="E263" s="292"/>
      <c r="F263" s="293"/>
      <c r="G263" s="294"/>
      <c r="H263" s="190"/>
      <c r="I263" s="213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>
        <v>1</v>
      </c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ht="22.5" outlineLevel="1" x14ac:dyDescent="0.2">
      <c r="A264" s="211">
        <v>29</v>
      </c>
      <c r="B264" s="173" t="s">
        <v>351</v>
      </c>
      <c r="C264" s="201" t="s">
        <v>352</v>
      </c>
      <c r="D264" s="177" t="s">
        <v>167</v>
      </c>
      <c r="E264" s="183">
        <v>0.3</v>
      </c>
      <c r="F264" s="192"/>
      <c r="G264" s="191">
        <f>ROUND(E264*F264,2)</f>
        <v>0</v>
      </c>
      <c r="H264" s="190" t="s">
        <v>324</v>
      </c>
      <c r="I264" s="213" t="s">
        <v>169</v>
      </c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 t="s">
        <v>170</v>
      </c>
      <c r="AF264" s="162"/>
      <c r="AG264" s="162"/>
      <c r="AH264" s="162"/>
      <c r="AI264" s="162"/>
      <c r="AJ264" s="162"/>
      <c r="AK264" s="162"/>
      <c r="AL264" s="162"/>
      <c r="AM264" s="162">
        <v>21</v>
      </c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outlineLevel="1" x14ac:dyDescent="0.2">
      <c r="A265" s="210"/>
      <c r="B265" s="174"/>
      <c r="C265" s="202" t="s">
        <v>353</v>
      </c>
      <c r="D265" s="178"/>
      <c r="E265" s="184">
        <v>0.3</v>
      </c>
      <c r="F265" s="191"/>
      <c r="G265" s="191"/>
      <c r="H265" s="190"/>
      <c r="I265" s="213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outlineLevel="1" x14ac:dyDescent="0.2">
      <c r="A266" s="210"/>
      <c r="B266" s="289" t="s">
        <v>354</v>
      </c>
      <c r="C266" s="290"/>
      <c r="D266" s="291"/>
      <c r="E266" s="292"/>
      <c r="F266" s="293"/>
      <c r="G266" s="294"/>
      <c r="H266" s="190"/>
      <c r="I266" s="213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>
        <v>0</v>
      </c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outlineLevel="1" x14ac:dyDescent="0.2">
      <c r="A267" s="210"/>
      <c r="B267" s="289" t="s">
        <v>355</v>
      </c>
      <c r="C267" s="290"/>
      <c r="D267" s="291"/>
      <c r="E267" s="292"/>
      <c r="F267" s="293"/>
      <c r="G267" s="294"/>
      <c r="H267" s="190"/>
      <c r="I267" s="213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 t="s">
        <v>163</v>
      </c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 x14ac:dyDescent="0.2">
      <c r="A268" s="211">
        <v>30</v>
      </c>
      <c r="B268" s="173" t="s">
        <v>356</v>
      </c>
      <c r="C268" s="201" t="s">
        <v>357</v>
      </c>
      <c r="D268" s="177" t="s">
        <v>347</v>
      </c>
      <c r="E268" s="183">
        <v>10</v>
      </c>
      <c r="F268" s="192"/>
      <c r="G268" s="191">
        <f>ROUND(E268*F268,2)</f>
        <v>0</v>
      </c>
      <c r="H268" s="190" t="s">
        <v>324</v>
      </c>
      <c r="I268" s="213" t="s">
        <v>169</v>
      </c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 t="s">
        <v>170</v>
      </c>
      <c r="AF268" s="162"/>
      <c r="AG268" s="162"/>
      <c r="AH268" s="162"/>
      <c r="AI268" s="162"/>
      <c r="AJ268" s="162"/>
      <c r="AK268" s="162"/>
      <c r="AL268" s="162"/>
      <c r="AM268" s="162">
        <v>21</v>
      </c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 x14ac:dyDescent="0.2">
      <c r="A269" s="210"/>
      <c r="B269" s="174"/>
      <c r="C269" s="202" t="s">
        <v>358</v>
      </c>
      <c r="D269" s="178"/>
      <c r="E269" s="184">
        <v>8</v>
      </c>
      <c r="F269" s="191"/>
      <c r="G269" s="191"/>
      <c r="H269" s="190"/>
      <c r="I269" s="213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">
      <c r="A270" s="210"/>
      <c r="B270" s="174"/>
      <c r="C270" s="202" t="s">
        <v>359</v>
      </c>
      <c r="D270" s="178"/>
      <c r="E270" s="184">
        <v>2</v>
      </c>
      <c r="F270" s="191"/>
      <c r="G270" s="191"/>
      <c r="H270" s="190"/>
      <c r="I270" s="213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 x14ac:dyDescent="0.2">
      <c r="A271" s="211">
        <v>31</v>
      </c>
      <c r="B271" s="173" t="s">
        <v>360</v>
      </c>
      <c r="C271" s="201" t="s">
        <v>361</v>
      </c>
      <c r="D271" s="177" t="s">
        <v>347</v>
      </c>
      <c r="E271" s="183">
        <v>10</v>
      </c>
      <c r="F271" s="192"/>
      <c r="G271" s="191">
        <f>ROUND(E271*F271,2)</f>
        <v>0</v>
      </c>
      <c r="H271" s="190" t="s">
        <v>324</v>
      </c>
      <c r="I271" s="213" t="s">
        <v>169</v>
      </c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 t="s">
        <v>170</v>
      </c>
      <c r="AF271" s="162"/>
      <c r="AG271" s="162"/>
      <c r="AH271" s="162"/>
      <c r="AI271" s="162"/>
      <c r="AJ271" s="162"/>
      <c r="AK271" s="162"/>
      <c r="AL271" s="162"/>
      <c r="AM271" s="162">
        <v>21</v>
      </c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outlineLevel="1" x14ac:dyDescent="0.2">
      <c r="A272" s="210"/>
      <c r="B272" s="174"/>
      <c r="C272" s="202" t="s">
        <v>358</v>
      </c>
      <c r="D272" s="178"/>
      <c r="E272" s="184">
        <v>8</v>
      </c>
      <c r="F272" s="191"/>
      <c r="G272" s="191"/>
      <c r="H272" s="190"/>
      <c r="I272" s="213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 x14ac:dyDescent="0.2">
      <c r="A273" s="210"/>
      <c r="B273" s="174"/>
      <c r="C273" s="202" t="s">
        <v>359</v>
      </c>
      <c r="D273" s="178"/>
      <c r="E273" s="184">
        <v>2</v>
      </c>
      <c r="F273" s="191"/>
      <c r="G273" s="191"/>
      <c r="H273" s="190"/>
      <c r="I273" s="213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 x14ac:dyDescent="0.2">
      <c r="A274" s="210"/>
      <c r="B274" s="289" t="s">
        <v>362</v>
      </c>
      <c r="C274" s="290"/>
      <c r="D274" s="291"/>
      <c r="E274" s="292"/>
      <c r="F274" s="293"/>
      <c r="G274" s="294"/>
      <c r="H274" s="190"/>
      <c r="I274" s="213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>
        <v>0</v>
      </c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outlineLevel="1" x14ac:dyDescent="0.2">
      <c r="A275" s="210"/>
      <c r="B275" s="289" t="s">
        <v>363</v>
      </c>
      <c r="C275" s="290"/>
      <c r="D275" s="291"/>
      <c r="E275" s="292"/>
      <c r="F275" s="293"/>
      <c r="G275" s="294"/>
      <c r="H275" s="190"/>
      <c r="I275" s="213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 t="s">
        <v>163</v>
      </c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</row>
    <row r="276" spans="1:60" outlineLevel="1" x14ac:dyDescent="0.2">
      <c r="A276" s="210"/>
      <c r="B276" s="289" t="s">
        <v>364</v>
      </c>
      <c r="C276" s="290"/>
      <c r="D276" s="291"/>
      <c r="E276" s="292"/>
      <c r="F276" s="293"/>
      <c r="G276" s="294"/>
      <c r="H276" s="190"/>
      <c r="I276" s="213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>
        <v>1</v>
      </c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">
      <c r="A277" s="211">
        <v>32</v>
      </c>
      <c r="B277" s="173" t="s">
        <v>365</v>
      </c>
      <c r="C277" s="201" t="s">
        <v>366</v>
      </c>
      <c r="D277" s="177" t="s">
        <v>167</v>
      </c>
      <c r="E277" s="183">
        <v>1.8975</v>
      </c>
      <c r="F277" s="192"/>
      <c r="G277" s="191">
        <f>ROUND(E277*F277,2)</f>
        <v>0</v>
      </c>
      <c r="H277" s="190" t="s">
        <v>324</v>
      </c>
      <c r="I277" s="213" t="s">
        <v>169</v>
      </c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 t="s">
        <v>170</v>
      </c>
      <c r="AF277" s="162"/>
      <c r="AG277" s="162"/>
      <c r="AH277" s="162"/>
      <c r="AI277" s="162"/>
      <c r="AJ277" s="162"/>
      <c r="AK277" s="162"/>
      <c r="AL277" s="162"/>
      <c r="AM277" s="162">
        <v>21</v>
      </c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">
      <c r="A278" s="210"/>
      <c r="B278" s="174"/>
      <c r="C278" s="202" t="s">
        <v>367</v>
      </c>
      <c r="D278" s="178"/>
      <c r="E278" s="184">
        <v>1.8975</v>
      </c>
      <c r="F278" s="191"/>
      <c r="G278" s="191"/>
      <c r="H278" s="190"/>
      <c r="I278" s="213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 x14ac:dyDescent="0.2">
      <c r="A279" s="210"/>
      <c r="B279" s="289" t="s">
        <v>362</v>
      </c>
      <c r="C279" s="290"/>
      <c r="D279" s="291"/>
      <c r="E279" s="292"/>
      <c r="F279" s="293"/>
      <c r="G279" s="294"/>
      <c r="H279" s="190"/>
      <c r="I279" s="213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>
        <v>0</v>
      </c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">
      <c r="A280" s="210"/>
      <c r="B280" s="289" t="s">
        <v>363</v>
      </c>
      <c r="C280" s="290"/>
      <c r="D280" s="291"/>
      <c r="E280" s="292"/>
      <c r="F280" s="293"/>
      <c r="G280" s="294"/>
      <c r="H280" s="190"/>
      <c r="I280" s="213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 t="s">
        <v>163</v>
      </c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 x14ac:dyDescent="0.2">
      <c r="A281" s="210"/>
      <c r="B281" s="289" t="s">
        <v>364</v>
      </c>
      <c r="C281" s="290"/>
      <c r="D281" s="291"/>
      <c r="E281" s="292"/>
      <c r="F281" s="293"/>
      <c r="G281" s="294"/>
      <c r="H281" s="190"/>
      <c r="I281" s="213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>
        <v>1</v>
      </c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 x14ac:dyDescent="0.2">
      <c r="A282" s="211">
        <v>33</v>
      </c>
      <c r="B282" s="173" t="s">
        <v>368</v>
      </c>
      <c r="C282" s="201" t="s">
        <v>369</v>
      </c>
      <c r="D282" s="177" t="s">
        <v>167</v>
      </c>
      <c r="E282" s="183">
        <v>0.3</v>
      </c>
      <c r="F282" s="192"/>
      <c r="G282" s="191">
        <f>ROUND(E282*F282,2)</f>
        <v>0</v>
      </c>
      <c r="H282" s="190" t="s">
        <v>324</v>
      </c>
      <c r="I282" s="213" t="s">
        <v>169</v>
      </c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 t="s">
        <v>170</v>
      </c>
      <c r="AF282" s="162"/>
      <c r="AG282" s="162"/>
      <c r="AH282" s="162"/>
      <c r="AI282" s="162"/>
      <c r="AJ282" s="162"/>
      <c r="AK282" s="162"/>
      <c r="AL282" s="162"/>
      <c r="AM282" s="162">
        <v>21</v>
      </c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 x14ac:dyDescent="0.2">
      <c r="A283" s="210"/>
      <c r="B283" s="174"/>
      <c r="C283" s="202" t="s">
        <v>370</v>
      </c>
      <c r="D283" s="178"/>
      <c r="E283" s="184">
        <v>0.3</v>
      </c>
      <c r="F283" s="191"/>
      <c r="G283" s="191"/>
      <c r="H283" s="190"/>
      <c r="I283" s="213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">
      <c r="A284" s="210"/>
      <c r="B284" s="289" t="s">
        <v>371</v>
      </c>
      <c r="C284" s="290"/>
      <c r="D284" s="291"/>
      <c r="E284" s="292"/>
      <c r="F284" s="293"/>
      <c r="G284" s="294"/>
      <c r="H284" s="190"/>
      <c r="I284" s="213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>
        <v>0</v>
      </c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 x14ac:dyDescent="0.2">
      <c r="A285" s="211">
        <v>34</v>
      </c>
      <c r="B285" s="173" t="s">
        <v>372</v>
      </c>
      <c r="C285" s="201" t="s">
        <v>373</v>
      </c>
      <c r="D285" s="177" t="s">
        <v>186</v>
      </c>
      <c r="E285" s="183">
        <v>6.2</v>
      </c>
      <c r="F285" s="192"/>
      <c r="G285" s="191">
        <f>ROUND(E285*F285,2)</f>
        <v>0</v>
      </c>
      <c r="H285" s="190" t="s">
        <v>324</v>
      </c>
      <c r="I285" s="213" t="s">
        <v>169</v>
      </c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 t="s">
        <v>170</v>
      </c>
      <c r="AF285" s="162"/>
      <c r="AG285" s="162"/>
      <c r="AH285" s="162"/>
      <c r="AI285" s="162"/>
      <c r="AJ285" s="162"/>
      <c r="AK285" s="162"/>
      <c r="AL285" s="162"/>
      <c r="AM285" s="162">
        <v>21</v>
      </c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 x14ac:dyDescent="0.2">
      <c r="A286" s="210"/>
      <c r="B286" s="174"/>
      <c r="C286" s="303" t="s">
        <v>374</v>
      </c>
      <c r="D286" s="304"/>
      <c r="E286" s="305"/>
      <c r="F286" s="306"/>
      <c r="G286" s="307"/>
      <c r="H286" s="190"/>
      <c r="I286" s="213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5" t="str">
        <f>C286</f>
        <v>Včetně dodávky kotev i spojovacího materiálu.</v>
      </c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">
      <c r="A287" s="210"/>
      <c r="B287" s="174"/>
      <c r="C287" s="202" t="s">
        <v>375</v>
      </c>
      <c r="D287" s="178"/>
      <c r="E287" s="184">
        <v>1</v>
      </c>
      <c r="F287" s="191"/>
      <c r="G287" s="191"/>
      <c r="H287" s="190"/>
      <c r="I287" s="213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">
      <c r="A288" s="210"/>
      <c r="B288" s="174"/>
      <c r="C288" s="202" t="s">
        <v>376</v>
      </c>
      <c r="D288" s="178"/>
      <c r="E288" s="184">
        <v>1</v>
      </c>
      <c r="F288" s="191"/>
      <c r="G288" s="191"/>
      <c r="H288" s="190"/>
      <c r="I288" s="213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 x14ac:dyDescent="0.2">
      <c r="A289" s="210"/>
      <c r="B289" s="174"/>
      <c r="C289" s="202" t="s">
        <v>377</v>
      </c>
      <c r="D289" s="178"/>
      <c r="E289" s="184">
        <v>4.2</v>
      </c>
      <c r="F289" s="191"/>
      <c r="G289" s="191"/>
      <c r="H289" s="190"/>
      <c r="I289" s="213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 x14ac:dyDescent="0.2">
      <c r="A290" s="210"/>
      <c r="B290" s="289" t="s">
        <v>378</v>
      </c>
      <c r="C290" s="290"/>
      <c r="D290" s="291"/>
      <c r="E290" s="292"/>
      <c r="F290" s="293"/>
      <c r="G290" s="294"/>
      <c r="H290" s="190"/>
      <c r="I290" s="213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>
        <v>0</v>
      </c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">
      <c r="A291" s="210"/>
      <c r="B291" s="289" t="s">
        <v>379</v>
      </c>
      <c r="C291" s="290"/>
      <c r="D291" s="291"/>
      <c r="E291" s="292"/>
      <c r="F291" s="293"/>
      <c r="G291" s="294"/>
      <c r="H291" s="190"/>
      <c r="I291" s="213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>
        <v>1</v>
      </c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">
      <c r="A292" s="210"/>
      <c r="B292" s="289" t="s">
        <v>380</v>
      </c>
      <c r="C292" s="290"/>
      <c r="D292" s="291"/>
      <c r="E292" s="292"/>
      <c r="F292" s="293"/>
      <c r="G292" s="294"/>
      <c r="H292" s="190"/>
      <c r="I292" s="213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>
        <v>2</v>
      </c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">
      <c r="A293" s="211">
        <v>35</v>
      </c>
      <c r="B293" s="173" t="s">
        <v>381</v>
      </c>
      <c r="C293" s="201" t="s">
        <v>382</v>
      </c>
      <c r="D293" s="177" t="s">
        <v>186</v>
      </c>
      <c r="E293" s="183">
        <v>0.8</v>
      </c>
      <c r="F293" s="192"/>
      <c r="G293" s="191">
        <f>ROUND(E293*F293,2)</f>
        <v>0</v>
      </c>
      <c r="H293" s="190" t="s">
        <v>324</v>
      </c>
      <c r="I293" s="213" t="s">
        <v>169</v>
      </c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 t="s">
        <v>170</v>
      </c>
      <c r="AF293" s="162"/>
      <c r="AG293" s="162"/>
      <c r="AH293" s="162"/>
      <c r="AI293" s="162"/>
      <c r="AJ293" s="162"/>
      <c r="AK293" s="162"/>
      <c r="AL293" s="162"/>
      <c r="AM293" s="162">
        <v>21</v>
      </c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 x14ac:dyDescent="0.2">
      <c r="A294" s="210"/>
      <c r="B294" s="174"/>
      <c r="C294" s="202" t="s">
        <v>383</v>
      </c>
      <c r="D294" s="178"/>
      <c r="E294" s="184">
        <v>0.8</v>
      </c>
      <c r="F294" s="191"/>
      <c r="G294" s="191"/>
      <c r="H294" s="190"/>
      <c r="I294" s="213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ht="22.5" outlineLevel="1" x14ac:dyDescent="0.2">
      <c r="A295" s="211">
        <v>36</v>
      </c>
      <c r="B295" s="173" t="s">
        <v>384</v>
      </c>
      <c r="C295" s="201" t="s">
        <v>385</v>
      </c>
      <c r="D295" s="177" t="s">
        <v>347</v>
      </c>
      <c r="E295" s="183">
        <v>2</v>
      </c>
      <c r="F295" s="192"/>
      <c r="G295" s="191">
        <f>ROUND(E295*F295,2)</f>
        <v>0</v>
      </c>
      <c r="H295" s="190" t="s">
        <v>287</v>
      </c>
      <c r="I295" s="213" t="s">
        <v>169</v>
      </c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 t="s">
        <v>170</v>
      </c>
      <c r="AF295" s="162"/>
      <c r="AG295" s="162"/>
      <c r="AH295" s="162"/>
      <c r="AI295" s="162"/>
      <c r="AJ295" s="162"/>
      <c r="AK295" s="162"/>
      <c r="AL295" s="162"/>
      <c r="AM295" s="162">
        <v>21</v>
      </c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ht="22.5" outlineLevel="1" x14ac:dyDescent="0.2">
      <c r="A296" s="211">
        <v>37</v>
      </c>
      <c r="B296" s="173" t="s">
        <v>386</v>
      </c>
      <c r="C296" s="201" t="s">
        <v>387</v>
      </c>
      <c r="D296" s="177" t="s">
        <v>347</v>
      </c>
      <c r="E296" s="183">
        <v>8</v>
      </c>
      <c r="F296" s="192"/>
      <c r="G296" s="191">
        <f>ROUND(E296*F296,2)</f>
        <v>0</v>
      </c>
      <c r="H296" s="190" t="s">
        <v>287</v>
      </c>
      <c r="I296" s="213" t="s">
        <v>169</v>
      </c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 t="s">
        <v>170</v>
      </c>
      <c r="AF296" s="162"/>
      <c r="AG296" s="162"/>
      <c r="AH296" s="162"/>
      <c r="AI296" s="162"/>
      <c r="AJ296" s="162"/>
      <c r="AK296" s="162"/>
      <c r="AL296" s="162"/>
      <c r="AM296" s="162">
        <v>21</v>
      </c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outlineLevel="1" x14ac:dyDescent="0.2">
      <c r="A297" s="211">
        <v>38</v>
      </c>
      <c r="B297" s="173" t="s">
        <v>388</v>
      </c>
      <c r="C297" s="201" t="s">
        <v>389</v>
      </c>
      <c r="D297" s="177" t="s">
        <v>347</v>
      </c>
      <c r="E297" s="183">
        <v>2</v>
      </c>
      <c r="F297" s="192"/>
      <c r="G297" s="191">
        <f>ROUND(E297*F297,2)</f>
        <v>0</v>
      </c>
      <c r="H297" s="190" t="s">
        <v>287</v>
      </c>
      <c r="I297" s="213" t="s">
        <v>169</v>
      </c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 t="s">
        <v>170</v>
      </c>
      <c r="AF297" s="162"/>
      <c r="AG297" s="162"/>
      <c r="AH297" s="162"/>
      <c r="AI297" s="162"/>
      <c r="AJ297" s="162"/>
      <c r="AK297" s="162"/>
      <c r="AL297" s="162"/>
      <c r="AM297" s="162">
        <v>21</v>
      </c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 x14ac:dyDescent="0.2">
      <c r="A298" s="211">
        <v>39</v>
      </c>
      <c r="B298" s="173" t="s">
        <v>390</v>
      </c>
      <c r="C298" s="201" t="s">
        <v>391</v>
      </c>
      <c r="D298" s="177" t="s">
        <v>347</v>
      </c>
      <c r="E298" s="183">
        <v>8</v>
      </c>
      <c r="F298" s="192"/>
      <c r="G298" s="191">
        <f>ROUND(E298*F298,2)</f>
        <v>0</v>
      </c>
      <c r="H298" s="190" t="s">
        <v>287</v>
      </c>
      <c r="I298" s="213" t="s">
        <v>169</v>
      </c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 t="s">
        <v>170</v>
      </c>
      <c r="AF298" s="162"/>
      <c r="AG298" s="162"/>
      <c r="AH298" s="162"/>
      <c r="AI298" s="162"/>
      <c r="AJ298" s="162"/>
      <c r="AK298" s="162"/>
      <c r="AL298" s="162"/>
      <c r="AM298" s="162">
        <v>21</v>
      </c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x14ac:dyDescent="0.2">
      <c r="A299" s="209" t="s">
        <v>159</v>
      </c>
      <c r="B299" s="172" t="s">
        <v>60</v>
      </c>
      <c r="C299" s="200" t="s">
        <v>61</v>
      </c>
      <c r="D299" s="176"/>
      <c r="E299" s="182"/>
      <c r="F299" s="295">
        <f>SUM(G300:G328)</f>
        <v>0</v>
      </c>
      <c r="G299" s="296"/>
      <c r="H299" s="189"/>
      <c r="I299" s="212"/>
      <c r="AE299" t="s">
        <v>160</v>
      </c>
    </row>
    <row r="300" spans="1:60" outlineLevel="1" x14ac:dyDescent="0.2">
      <c r="A300" s="210"/>
      <c r="B300" s="297" t="s">
        <v>392</v>
      </c>
      <c r="C300" s="298"/>
      <c r="D300" s="299"/>
      <c r="E300" s="300"/>
      <c r="F300" s="301"/>
      <c r="G300" s="302"/>
      <c r="H300" s="190"/>
      <c r="I300" s="213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>
        <v>0</v>
      </c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 x14ac:dyDescent="0.2">
      <c r="A301" s="210"/>
      <c r="B301" s="289" t="s">
        <v>393</v>
      </c>
      <c r="C301" s="290"/>
      <c r="D301" s="291"/>
      <c r="E301" s="292"/>
      <c r="F301" s="293"/>
      <c r="G301" s="294"/>
      <c r="H301" s="190"/>
      <c r="I301" s="213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 t="s">
        <v>163</v>
      </c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">
      <c r="A302" s="211">
        <v>40</v>
      </c>
      <c r="B302" s="173" t="s">
        <v>394</v>
      </c>
      <c r="C302" s="201" t="s">
        <v>395</v>
      </c>
      <c r="D302" s="177" t="s">
        <v>167</v>
      </c>
      <c r="E302" s="183">
        <v>228.55080000000001</v>
      </c>
      <c r="F302" s="192"/>
      <c r="G302" s="191">
        <f>ROUND(E302*F302,2)</f>
        <v>0</v>
      </c>
      <c r="H302" s="190" t="s">
        <v>168</v>
      </c>
      <c r="I302" s="213" t="s">
        <v>169</v>
      </c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 t="s">
        <v>170</v>
      </c>
      <c r="AF302" s="162"/>
      <c r="AG302" s="162"/>
      <c r="AH302" s="162"/>
      <c r="AI302" s="162"/>
      <c r="AJ302" s="162"/>
      <c r="AK302" s="162"/>
      <c r="AL302" s="162"/>
      <c r="AM302" s="162">
        <v>21</v>
      </c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 x14ac:dyDescent="0.2">
      <c r="A303" s="210"/>
      <c r="B303" s="174"/>
      <c r="C303" s="202" t="s">
        <v>396</v>
      </c>
      <c r="D303" s="178"/>
      <c r="E303" s="184">
        <v>44.340600000000002</v>
      </c>
      <c r="F303" s="191"/>
      <c r="G303" s="191"/>
      <c r="H303" s="190"/>
      <c r="I303" s="213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outlineLevel="1" x14ac:dyDescent="0.2">
      <c r="A304" s="210"/>
      <c r="B304" s="174"/>
      <c r="C304" s="202" t="s">
        <v>397</v>
      </c>
      <c r="D304" s="178"/>
      <c r="E304" s="184">
        <v>25.7745</v>
      </c>
      <c r="F304" s="191"/>
      <c r="G304" s="191"/>
      <c r="H304" s="190"/>
      <c r="I304" s="213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outlineLevel="1" x14ac:dyDescent="0.2">
      <c r="A305" s="210"/>
      <c r="B305" s="174"/>
      <c r="C305" s="202" t="s">
        <v>398</v>
      </c>
      <c r="D305" s="178"/>
      <c r="E305" s="184">
        <v>26.994800000000001</v>
      </c>
      <c r="F305" s="191"/>
      <c r="G305" s="191"/>
      <c r="H305" s="190"/>
      <c r="I305" s="213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 x14ac:dyDescent="0.2">
      <c r="A306" s="210"/>
      <c r="B306" s="174"/>
      <c r="C306" s="202" t="s">
        <v>399</v>
      </c>
      <c r="D306" s="178"/>
      <c r="E306" s="184">
        <v>30.707999999999998</v>
      </c>
      <c r="F306" s="191"/>
      <c r="G306" s="191"/>
      <c r="H306" s="190"/>
      <c r="I306" s="213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 x14ac:dyDescent="0.2">
      <c r="A307" s="210"/>
      <c r="B307" s="174"/>
      <c r="C307" s="202" t="s">
        <v>400</v>
      </c>
      <c r="D307" s="178"/>
      <c r="E307" s="184">
        <v>34.962699999999998</v>
      </c>
      <c r="F307" s="191"/>
      <c r="G307" s="191"/>
      <c r="H307" s="190"/>
      <c r="I307" s="213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 x14ac:dyDescent="0.2">
      <c r="A308" s="210"/>
      <c r="B308" s="174"/>
      <c r="C308" s="202" t="s">
        <v>401</v>
      </c>
      <c r="D308" s="178"/>
      <c r="E308" s="184">
        <v>65.770200000000003</v>
      </c>
      <c r="F308" s="191"/>
      <c r="G308" s="191"/>
      <c r="H308" s="190"/>
      <c r="I308" s="213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 x14ac:dyDescent="0.2">
      <c r="A309" s="210"/>
      <c r="B309" s="289" t="s">
        <v>402</v>
      </c>
      <c r="C309" s="290"/>
      <c r="D309" s="291"/>
      <c r="E309" s="292"/>
      <c r="F309" s="293"/>
      <c r="G309" s="294"/>
      <c r="H309" s="190"/>
      <c r="I309" s="213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>
        <v>0</v>
      </c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ht="22.5" outlineLevel="1" x14ac:dyDescent="0.2">
      <c r="A310" s="210"/>
      <c r="B310" s="289" t="s">
        <v>403</v>
      </c>
      <c r="C310" s="290"/>
      <c r="D310" s="291"/>
      <c r="E310" s="292"/>
      <c r="F310" s="293"/>
      <c r="G310" s="294"/>
      <c r="H310" s="190"/>
      <c r="I310" s="213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 t="s">
        <v>163</v>
      </c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5" t="str">
        <f>B310</f>
        <v>s provedením lože z kameniva drceného, s vyplněním spár, s dvojitým hutněním a se smetením přebytečného materiálu na krajnici. S dodáním hmot pro lože a výplň spár.</v>
      </c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 x14ac:dyDescent="0.2">
      <c r="A311" s="211">
        <v>41</v>
      </c>
      <c r="B311" s="173" t="s">
        <v>404</v>
      </c>
      <c r="C311" s="201" t="s">
        <v>405</v>
      </c>
      <c r="D311" s="177" t="s">
        <v>167</v>
      </c>
      <c r="E311" s="183">
        <v>228.55080000000001</v>
      </c>
      <c r="F311" s="192"/>
      <c r="G311" s="191">
        <f>ROUND(E311*F311,2)</f>
        <v>0</v>
      </c>
      <c r="H311" s="190" t="s">
        <v>168</v>
      </c>
      <c r="I311" s="213" t="s">
        <v>169</v>
      </c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 t="s">
        <v>170</v>
      </c>
      <c r="AF311" s="162"/>
      <c r="AG311" s="162"/>
      <c r="AH311" s="162"/>
      <c r="AI311" s="162"/>
      <c r="AJ311" s="162"/>
      <c r="AK311" s="162"/>
      <c r="AL311" s="162"/>
      <c r="AM311" s="162">
        <v>21</v>
      </c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 x14ac:dyDescent="0.2">
      <c r="A312" s="210"/>
      <c r="B312" s="174"/>
      <c r="C312" s="202" t="s">
        <v>396</v>
      </c>
      <c r="D312" s="178"/>
      <c r="E312" s="184">
        <v>44.340600000000002</v>
      </c>
      <c r="F312" s="191"/>
      <c r="G312" s="191"/>
      <c r="H312" s="190"/>
      <c r="I312" s="213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 x14ac:dyDescent="0.2">
      <c r="A313" s="210"/>
      <c r="B313" s="174"/>
      <c r="C313" s="202" t="s">
        <v>397</v>
      </c>
      <c r="D313" s="178"/>
      <c r="E313" s="184">
        <v>25.7745</v>
      </c>
      <c r="F313" s="191"/>
      <c r="G313" s="191"/>
      <c r="H313" s="190"/>
      <c r="I313" s="213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 x14ac:dyDescent="0.2">
      <c r="A314" s="210"/>
      <c r="B314" s="174"/>
      <c r="C314" s="202" t="s">
        <v>398</v>
      </c>
      <c r="D314" s="178"/>
      <c r="E314" s="184">
        <v>26.994800000000001</v>
      </c>
      <c r="F314" s="191"/>
      <c r="G314" s="191"/>
      <c r="H314" s="190"/>
      <c r="I314" s="213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outlineLevel="1" x14ac:dyDescent="0.2">
      <c r="A315" s="210"/>
      <c r="B315" s="174"/>
      <c r="C315" s="202" t="s">
        <v>399</v>
      </c>
      <c r="D315" s="178"/>
      <c r="E315" s="184">
        <v>30.707999999999998</v>
      </c>
      <c r="F315" s="191"/>
      <c r="G315" s="191"/>
      <c r="H315" s="190"/>
      <c r="I315" s="213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 x14ac:dyDescent="0.2">
      <c r="A316" s="210"/>
      <c r="B316" s="174"/>
      <c r="C316" s="202" t="s">
        <v>400</v>
      </c>
      <c r="D316" s="178"/>
      <c r="E316" s="184">
        <v>34.962699999999998</v>
      </c>
      <c r="F316" s="191"/>
      <c r="G316" s="191"/>
      <c r="H316" s="190"/>
      <c r="I316" s="213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 x14ac:dyDescent="0.2">
      <c r="A317" s="210"/>
      <c r="B317" s="174"/>
      <c r="C317" s="202" t="s">
        <v>401</v>
      </c>
      <c r="D317" s="178"/>
      <c r="E317" s="184">
        <v>65.770200000000003</v>
      </c>
      <c r="F317" s="191"/>
      <c r="G317" s="191"/>
      <c r="H317" s="190"/>
      <c r="I317" s="213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">
      <c r="A318" s="211">
        <v>42</v>
      </c>
      <c r="B318" s="173" t="s">
        <v>406</v>
      </c>
      <c r="C318" s="201" t="s">
        <v>407</v>
      </c>
      <c r="D318" s="177" t="s">
        <v>167</v>
      </c>
      <c r="E318" s="183">
        <v>251.40588</v>
      </c>
      <c r="F318" s="192"/>
      <c r="G318" s="191">
        <f>ROUND(E318*F318,2)</f>
        <v>0</v>
      </c>
      <c r="H318" s="190" t="s">
        <v>287</v>
      </c>
      <c r="I318" s="213" t="s">
        <v>169</v>
      </c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 t="s">
        <v>170</v>
      </c>
      <c r="AF318" s="162"/>
      <c r="AG318" s="162"/>
      <c r="AH318" s="162"/>
      <c r="AI318" s="162"/>
      <c r="AJ318" s="162"/>
      <c r="AK318" s="162"/>
      <c r="AL318" s="162"/>
      <c r="AM318" s="162">
        <v>21</v>
      </c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">
      <c r="A319" s="210"/>
      <c r="B319" s="174"/>
      <c r="C319" s="203" t="s">
        <v>227</v>
      </c>
      <c r="D319" s="179"/>
      <c r="E319" s="185"/>
      <c r="F319" s="191"/>
      <c r="G319" s="191"/>
      <c r="H319" s="190"/>
      <c r="I319" s="213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">
      <c r="A320" s="210"/>
      <c r="B320" s="174"/>
      <c r="C320" s="204" t="s">
        <v>408</v>
      </c>
      <c r="D320" s="179"/>
      <c r="E320" s="185">
        <v>44.340600000000002</v>
      </c>
      <c r="F320" s="191"/>
      <c r="G320" s="191"/>
      <c r="H320" s="190"/>
      <c r="I320" s="213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 x14ac:dyDescent="0.2">
      <c r="A321" s="210"/>
      <c r="B321" s="174"/>
      <c r="C321" s="204" t="s">
        <v>409</v>
      </c>
      <c r="D321" s="179"/>
      <c r="E321" s="185">
        <v>25.7745</v>
      </c>
      <c r="F321" s="191"/>
      <c r="G321" s="191"/>
      <c r="H321" s="190"/>
      <c r="I321" s="213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 x14ac:dyDescent="0.2">
      <c r="A322" s="210"/>
      <c r="B322" s="174"/>
      <c r="C322" s="204" t="s">
        <v>410</v>
      </c>
      <c r="D322" s="179"/>
      <c r="E322" s="185">
        <v>26.994800000000001</v>
      </c>
      <c r="F322" s="191"/>
      <c r="G322" s="191"/>
      <c r="H322" s="190"/>
      <c r="I322" s="213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 x14ac:dyDescent="0.2">
      <c r="A323" s="210"/>
      <c r="B323" s="174"/>
      <c r="C323" s="204" t="s">
        <v>411</v>
      </c>
      <c r="D323" s="179"/>
      <c r="E323" s="185">
        <v>30.707999999999998</v>
      </c>
      <c r="F323" s="191"/>
      <c r="G323" s="191"/>
      <c r="H323" s="190"/>
      <c r="I323" s="213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outlineLevel="1" x14ac:dyDescent="0.2">
      <c r="A324" s="210"/>
      <c r="B324" s="174"/>
      <c r="C324" s="204" t="s">
        <v>412</v>
      </c>
      <c r="D324" s="179"/>
      <c r="E324" s="185">
        <v>34.962699999999998</v>
      </c>
      <c r="F324" s="191"/>
      <c r="G324" s="191"/>
      <c r="H324" s="190"/>
      <c r="I324" s="213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outlineLevel="1" x14ac:dyDescent="0.2">
      <c r="A325" s="210"/>
      <c r="B325" s="174"/>
      <c r="C325" s="204" t="s">
        <v>413</v>
      </c>
      <c r="D325" s="179"/>
      <c r="E325" s="185">
        <v>65.770200000000003</v>
      </c>
      <c r="F325" s="191"/>
      <c r="G325" s="191"/>
      <c r="H325" s="190"/>
      <c r="I325" s="213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 x14ac:dyDescent="0.2">
      <c r="A326" s="210"/>
      <c r="B326" s="174"/>
      <c r="C326" s="205" t="s">
        <v>238</v>
      </c>
      <c r="D326" s="180"/>
      <c r="E326" s="186">
        <v>228.55080000000001</v>
      </c>
      <c r="F326" s="191"/>
      <c r="G326" s="191"/>
      <c r="H326" s="190"/>
      <c r="I326" s="213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 x14ac:dyDescent="0.2">
      <c r="A327" s="210"/>
      <c r="B327" s="174"/>
      <c r="C327" s="203" t="s">
        <v>239</v>
      </c>
      <c r="D327" s="179"/>
      <c r="E327" s="185"/>
      <c r="F327" s="191"/>
      <c r="G327" s="191"/>
      <c r="H327" s="190"/>
      <c r="I327" s="213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 x14ac:dyDescent="0.2">
      <c r="A328" s="210"/>
      <c r="B328" s="174"/>
      <c r="C328" s="202" t="s">
        <v>414</v>
      </c>
      <c r="D328" s="178"/>
      <c r="E328" s="184">
        <v>251.40588</v>
      </c>
      <c r="F328" s="191"/>
      <c r="G328" s="191"/>
      <c r="H328" s="190"/>
      <c r="I328" s="213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x14ac:dyDescent="0.2">
      <c r="A329" s="209" t="s">
        <v>159</v>
      </c>
      <c r="B329" s="172" t="s">
        <v>62</v>
      </c>
      <c r="C329" s="200" t="s">
        <v>63</v>
      </c>
      <c r="D329" s="176"/>
      <c r="E329" s="182"/>
      <c r="F329" s="295">
        <f>SUM(G330:G357)</f>
        <v>0</v>
      </c>
      <c r="G329" s="296"/>
      <c r="H329" s="189"/>
      <c r="I329" s="212"/>
      <c r="AE329" t="s">
        <v>160</v>
      </c>
    </row>
    <row r="330" spans="1:60" outlineLevel="1" x14ac:dyDescent="0.2">
      <c r="A330" s="210"/>
      <c r="B330" s="297" t="s">
        <v>415</v>
      </c>
      <c r="C330" s="298"/>
      <c r="D330" s="299"/>
      <c r="E330" s="300"/>
      <c r="F330" s="301"/>
      <c r="G330" s="302"/>
      <c r="H330" s="190"/>
      <c r="I330" s="213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>
        <v>0</v>
      </c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 x14ac:dyDescent="0.2">
      <c r="A331" s="210"/>
      <c r="B331" s="289" t="s">
        <v>416</v>
      </c>
      <c r="C331" s="290"/>
      <c r="D331" s="291"/>
      <c r="E331" s="292"/>
      <c r="F331" s="293"/>
      <c r="G331" s="294"/>
      <c r="H331" s="190"/>
      <c r="I331" s="213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 t="s">
        <v>163</v>
      </c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 x14ac:dyDescent="0.2">
      <c r="A332" s="211">
        <v>43</v>
      </c>
      <c r="B332" s="173" t="s">
        <v>417</v>
      </c>
      <c r="C332" s="201" t="s">
        <v>418</v>
      </c>
      <c r="D332" s="177" t="s">
        <v>167</v>
      </c>
      <c r="E332" s="183">
        <v>19.210999999999999</v>
      </c>
      <c r="F332" s="192"/>
      <c r="G332" s="191">
        <f>ROUND(E332*F332,2)</f>
        <v>0</v>
      </c>
      <c r="H332" s="190" t="s">
        <v>324</v>
      </c>
      <c r="I332" s="213" t="s">
        <v>169</v>
      </c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 t="s">
        <v>170</v>
      </c>
      <c r="AF332" s="162"/>
      <c r="AG332" s="162"/>
      <c r="AH332" s="162"/>
      <c r="AI332" s="162"/>
      <c r="AJ332" s="162"/>
      <c r="AK332" s="162"/>
      <c r="AL332" s="162"/>
      <c r="AM332" s="162">
        <v>21</v>
      </c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 x14ac:dyDescent="0.2">
      <c r="A333" s="210"/>
      <c r="B333" s="174"/>
      <c r="C333" s="202" t="s">
        <v>419</v>
      </c>
      <c r="D333" s="178"/>
      <c r="E333" s="184">
        <v>6.3554000000000004</v>
      </c>
      <c r="F333" s="191"/>
      <c r="G333" s="191"/>
      <c r="H333" s="190"/>
      <c r="I333" s="213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 x14ac:dyDescent="0.2">
      <c r="A334" s="210"/>
      <c r="B334" s="174"/>
      <c r="C334" s="202" t="s">
        <v>420</v>
      </c>
      <c r="D334" s="178"/>
      <c r="E334" s="184">
        <v>1.3846000000000001</v>
      </c>
      <c r="F334" s="191"/>
      <c r="G334" s="191"/>
      <c r="H334" s="190"/>
      <c r="I334" s="213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outlineLevel="1" x14ac:dyDescent="0.2">
      <c r="A335" s="210"/>
      <c r="B335" s="174"/>
      <c r="C335" s="202" t="s">
        <v>421</v>
      </c>
      <c r="D335" s="178"/>
      <c r="E335" s="184">
        <v>3.57</v>
      </c>
      <c r="F335" s="191"/>
      <c r="G335" s="191"/>
      <c r="H335" s="190"/>
      <c r="I335" s="213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">
      <c r="A336" s="210"/>
      <c r="B336" s="174"/>
      <c r="C336" s="202" t="s">
        <v>422</v>
      </c>
      <c r="D336" s="178"/>
      <c r="E336" s="184">
        <v>3.6890000000000001</v>
      </c>
      <c r="F336" s="191"/>
      <c r="G336" s="191"/>
      <c r="H336" s="190"/>
      <c r="I336" s="213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 x14ac:dyDescent="0.2">
      <c r="A337" s="210"/>
      <c r="B337" s="174"/>
      <c r="C337" s="202" t="s">
        <v>423</v>
      </c>
      <c r="D337" s="178"/>
      <c r="E337" s="184">
        <v>4.2119999999999997</v>
      </c>
      <c r="F337" s="191"/>
      <c r="G337" s="191"/>
      <c r="H337" s="190"/>
      <c r="I337" s="213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 x14ac:dyDescent="0.2">
      <c r="A338" s="211">
        <v>44</v>
      </c>
      <c r="B338" s="173" t="s">
        <v>424</v>
      </c>
      <c r="C338" s="201" t="s">
        <v>425</v>
      </c>
      <c r="D338" s="177" t="s">
        <v>167</v>
      </c>
      <c r="E338" s="183">
        <v>0.89400000000000002</v>
      </c>
      <c r="F338" s="192"/>
      <c r="G338" s="191">
        <f>ROUND(E338*F338,2)</f>
        <v>0</v>
      </c>
      <c r="H338" s="190" t="s">
        <v>324</v>
      </c>
      <c r="I338" s="213" t="s">
        <v>169</v>
      </c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 t="s">
        <v>170</v>
      </c>
      <c r="AF338" s="162"/>
      <c r="AG338" s="162"/>
      <c r="AH338" s="162"/>
      <c r="AI338" s="162"/>
      <c r="AJ338" s="162"/>
      <c r="AK338" s="162"/>
      <c r="AL338" s="162"/>
      <c r="AM338" s="162">
        <v>21</v>
      </c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 x14ac:dyDescent="0.2">
      <c r="A339" s="210"/>
      <c r="B339" s="174"/>
      <c r="C339" s="202" t="s">
        <v>426</v>
      </c>
      <c r="D339" s="178"/>
      <c r="E339" s="184">
        <v>0.60899999999999999</v>
      </c>
      <c r="F339" s="191"/>
      <c r="G339" s="191"/>
      <c r="H339" s="190"/>
      <c r="I339" s="213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 x14ac:dyDescent="0.2">
      <c r="A340" s="210"/>
      <c r="B340" s="174"/>
      <c r="C340" s="202" t="s">
        <v>427</v>
      </c>
      <c r="D340" s="178"/>
      <c r="E340" s="184">
        <v>0.12</v>
      </c>
      <c r="F340" s="191"/>
      <c r="G340" s="191"/>
      <c r="H340" s="190"/>
      <c r="I340" s="213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outlineLevel="1" x14ac:dyDescent="0.2">
      <c r="A341" s="210"/>
      <c r="B341" s="174"/>
      <c r="C341" s="202" t="s">
        <v>428</v>
      </c>
      <c r="D341" s="178"/>
      <c r="E341" s="184">
        <v>0.16500000000000001</v>
      </c>
      <c r="F341" s="191"/>
      <c r="G341" s="191"/>
      <c r="H341" s="190"/>
      <c r="I341" s="213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 x14ac:dyDescent="0.2">
      <c r="A342" s="210"/>
      <c r="B342" s="289" t="s">
        <v>429</v>
      </c>
      <c r="C342" s="290"/>
      <c r="D342" s="291"/>
      <c r="E342" s="292"/>
      <c r="F342" s="293"/>
      <c r="G342" s="294"/>
      <c r="H342" s="190"/>
      <c r="I342" s="213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>
        <v>1</v>
      </c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">
      <c r="A343" s="211">
        <v>45</v>
      </c>
      <c r="B343" s="173" t="s">
        <v>430</v>
      </c>
      <c r="C343" s="201" t="s">
        <v>431</v>
      </c>
      <c r="D343" s="177" t="s">
        <v>167</v>
      </c>
      <c r="E343" s="183">
        <v>19.210999999999999</v>
      </c>
      <c r="F343" s="192"/>
      <c r="G343" s="191">
        <f>ROUND(E343*F343,2)</f>
        <v>0</v>
      </c>
      <c r="H343" s="190" t="s">
        <v>324</v>
      </c>
      <c r="I343" s="213" t="s">
        <v>169</v>
      </c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 t="s">
        <v>170</v>
      </c>
      <c r="AF343" s="162"/>
      <c r="AG343" s="162"/>
      <c r="AH343" s="162"/>
      <c r="AI343" s="162"/>
      <c r="AJ343" s="162"/>
      <c r="AK343" s="162"/>
      <c r="AL343" s="162"/>
      <c r="AM343" s="162">
        <v>21</v>
      </c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 x14ac:dyDescent="0.2">
      <c r="A344" s="210"/>
      <c r="B344" s="174"/>
      <c r="C344" s="202" t="s">
        <v>432</v>
      </c>
      <c r="D344" s="178"/>
      <c r="E344" s="184"/>
      <c r="F344" s="191"/>
      <c r="G344" s="191"/>
      <c r="H344" s="190"/>
      <c r="I344" s="213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 x14ac:dyDescent="0.2">
      <c r="A345" s="210"/>
      <c r="B345" s="174"/>
      <c r="C345" s="202" t="s">
        <v>419</v>
      </c>
      <c r="D345" s="178"/>
      <c r="E345" s="184">
        <v>6.3554000000000004</v>
      </c>
      <c r="F345" s="191"/>
      <c r="G345" s="191"/>
      <c r="H345" s="190"/>
      <c r="I345" s="213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 x14ac:dyDescent="0.2">
      <c r="A346" s="210"/>
      <c r="B346" s="174"/>
      <c r="C346" s="202" t="s">
        <v>420</v>
      </c>
      <c r="D346" s="178"/>
      <c r="E346" s="184">
        <v>1.3846000000000001</v>
      </c>
      <c r="F346" s="191"/>
      <c r="G346" s="191"/>
      <c r="H346" s="190"/>
      <c r="I346" s="213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">
      <c r="A347" s="210"/>
      <c r="B347" s="174"/>
      <c r="C347" s="202" t="s">
        <v>421</v>
      </c>
      <c r="D347" s="178"/>
      <c r="E347" s="184">
        <v>3.57</v>
      </c>
      <c r="F347" s="191"/>
      <c r="G347" s="191"/>
      <c r="H347" s="190"/>
      <c r="I347" s="213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">
      <c r="A348" s="210"/>
      <c r="B348" s="174"/>
      <c r="C348" s="202" t="s">
        <v>422</v>
      </c>
      <c r="D348" s="178"/>
      <c r="E348" s="184">
        <v>3.6890000000000001</v>
      </c>
      <c r="F348" s="191"/>
      <c r="G348" s="191"/>
      <c r="H348" s="190"/>
      <c r="I348" s="213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 x14ac:dyDescent="0.2">
      <c r="A349" s="210"/>
      <c r="B349" s="174"/>
      <c r="C349" s="202" t="s">
        <v>423</v>
      </c>
      <c r="D349" s="178"/>
      <c r="E349" s="184">
        <v>4.2119999999999997</v>
      </c>
      <c r="F349" s="191"/>
      <c r="G349" s="191"/>
      <c r="H349" s="190"/>
      <c r="I349" s="213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 x14ac:dyDescent="0.2">
      <c r="A350" s="210"/>
      <c r="B350" s="289" t="s">
        <v>415</v>
      </c>
      <c r="C350" s="290"/>
      <c r="D350" s="291"/>
      <c r="E350" s="292"/>
      <c r="F350" s="293"/>
      <c r="G350" s="294"/>
      <c r="H350" s="190"/>
      <c r="I350" s="213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>
        <v>0</v>
      </c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">
      <c r="A351" s="210"/>
      <c r="B351" s="289" t="s">
        <v>416</v>
      </c>
      <c r="C351" s="290"/>
      <c r="D351" s="291"/>
      <c r="E351" s="292"/>
      <c r="F351" s="293"/>
      <c r="G351" s="294"/>
      <c r="H351" s="190"/>
      <c r="I351" s="213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 t="s">
        <v>163</v>
      </c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 x14ac:dyDescent="0.2">
      <c r="A352" s="210"/>
      <c r="B352" s="289" t="s">
        <v>429</v>
      </c>
      <c r="C352" s="290"/>
      <c r="D352" s="291"/>
      <c r="E352" s="292"/>
      <c r="F352" s="293"/>
      <c r="G352" s="294"/>
      <c r="H352" s="190"/>
      <c r="I352" s="213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>
        <v>1</v>
      </c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 x14ac:dyDescent="0.2">
      <c r="A353" s="211">
        <v>46</v>
      </c>
      <c r="B353" s="173" t="s">
        <v>433</v>
      </c>
      <c r="C353" s="201" t="s">
        <v>431</v>
      </c>
      <c r="D353" s="177" t="s">
        <v>167</v>
      </c>
      <c r="E353" s="183">
        <v>0.89400000000000002</v>
      </c>
      <c r="F353" s="192"/>
      <c r="G353" s="191">
        <f>ROUND(E353*F353,2)</f>
        <v>0</v>
      </c>
      <c r="H353" s="190" t="s">
        <v>324</v>
      </c>
      <c r="I353" s="213" t="s">
        <v>169</v>
      </c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 t="s">
        <v>170</v>
      </c>
      <c r="AF353" s="162"/>
      <c r="AG353" s="162"/>
      <c r="AH353" s="162"/>
      <c r="AI353" s="162"/>
      <c r="AJ353" s="162"/>
      <c r="AK353" s="162"/>
      <c r="AL353" s="162"/>
      <c r="AM353" s="162">
        <v>21</v>
      </c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 x14ac:dyDescent="0.2">
      <c r="A354" s="210"/>
      <c r="B354" s="174"/>
      <c r="C354" s="202" t="s">
        <v>434</v>
      </c>
      <c r="D354" s="178"/>
      <c r="E354" s="184"/>
      <c r="F354" s="191"/>
      <c r="G354" s="191"/>
      <c r="H354" s="190"/>
      <c r="I354" s="213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 x14ac:dyDescent="0.2">
      <c r="A355" s="210"/>
      <c r="B355" s="174"/>
      <c r="C355" s="202" t="s">
        <v>426</v>
      </c>
      <c r="D355" s="178"/>
      <c r="E355" s="184">
        <v>0.60899999999999999</v>
      </c>
      <c r="F355" s="191"/>
      <c r="G355" s="191"/>
      <c r="H355" s="190"/>
      <c r="I355" s="213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 x14ac:dyDescent="0.2">
      <c r="A356" s="210"/>
      <c r="B356" s="174"/>
      <c r="C356" s="202" t="s">
        <v>427</v>
      </c>
      <c r="D356" s="178"/>
      <c r="E356" s="184">
        <v>0.12</v>
      </c>
      <c r="F356" s="191"/>
      <c r="G356" s="191"/>
      <c r="H356" s="190"/>
      <c r="I356" s="213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 x14ac:dyDescent="0.2">
      <c r="A357" s="210"/>
      <c r="B357" s="174"/>
      <c r="C357" s="202" t="s">
        <v>428</v>
      </c>
      <c r="D357" s="178"/>
      <c r="E357" s="184">
        <v>0.16500000000000001</v>
      </c>
      <c r="F357" s="191"/>
      <c r="G357" s="191"/>
      <c r="H357" s="190"/>
      <c r="I357" s="213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x14ac:dyDescent="0.2">
      <c r="A358" s="209" t="s">
        <v>159</v>
      </c>
      <c r="B358" s="172" t="s">
        <v>64</v>
      </c>
      <c r="C358" s="200" t="s">
        <v>66</v>
      </c>
      <c r="D358" s="176"/>
      <c r="E358" s="182"/>
      <c r="F358" s="295">
        <f>SUM(G359:G410)</f>
        <v>0</v>
      </c>
      <c r="G358" s="296"/>
      <c r="H358" s="189"/>
      <c r="I358" s="212"/>
      <c r="AE358" t="s">
        <v>160</v>
      </c>
    </row>
    <row r="359" spans="1:60" outlineLevel="1" x14ac:dyDescent="0.2">
      <c r="A359" s="210"/>
      <c r="B359" s="297" t="s">
        <v>435</v>
      </c>
      <c r="C359" s="298"/>
      <c r="D359" s="299"/>
      <c r="E359" s="300"/>
      <c r="F359" s="301"/>
      <c r="G359" s="302"/>
      <c r="H359" s="190"/>
      <c r="I359" s="213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>
        <v>0</v>
      </c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 x14ac:dyDescent="0.2">
      <c r="A360" s="210"/>
      <c r="B360" s="289" t="s">
        <v>344</v>
      </c>
      <c r="C360" s="290"/>
      <c r="D360" s="291"/>
      <c r="E360" s="292"/>
      <c r="F360" s="293"/>
      <c r="G360" s="294"/>
      <c r="H360" s="190"/>
      <c r="I360" s="213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 t="s">
        <v>163</v>
      </c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 x14ac:dyDescent="0.2">
      <c r="A361" s="211">
        <v>47</v>
      </c>
      <c r="B361" s="173" t="s">
        <v>436</v>
      </c>
      <c r="C361" s="201" t="s">
        <v>437</v>
      </c>
      <c r="D361" s="177" t="s">
        <v>167</v>
      </c>
      <c r="E361" s="183">
        <v>4.665</v>
      </c>
      <c r="F361" s="192"/>
      <c r="G361" s="191">
        <f>ROUND(E361*F361,2)</f>
        <v>0</v>
      </c>
      <c r="H361" s="190" t="s">
        <v>305</v>
      </c>
      <c r="I361" s="213" t="s">
        <v>169</v>
      </c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 t="s">
        <v>170</v>
      </c>
      <c r="AF361" s="162"/>
      <c r="AG361" s="162"/>
      <c r="AH361" s="162"/>
      <c r="AI361" s="162"/>
      <c r="AJ361" s="162"/>
      <c r="AK361" s="162"/>
      <c r="AL361" s="162"/>
      <c r="AM361" s="162">
        <v>21</v>
      </c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 x14ac:dyDescent="0.2">
      <c r="A362" s="210"/>
      <c r="B362" s="174"/>
      <c r="C362" s="202" t="s">
        <v>438</v>
      </c>
      <c r="D362" s="178"/>
      <c r="E362" s="184"/>
      <c r="F362" s="191"/>
      <c r="G362" s="191"/>
      <c r="H362" s="190"/>
      <c r="I362" s="213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 x14ac:dyDescent="0.2">
      <c r="A363" s="210"/>
      <c r="B363" s="174"/>
      <c r="C363" s="203" t="s">
        <v>227</v>
      </c>
      <c r="D363" s="179"/>
      <c r="E363" s="185"/>
      <c r="F363" s="191"/>
      <c r="G363" s="191"/>
      <c r="H363" s="190"/>
      <c r="I363" s="213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outlineLevel="1" x14ac:dyDescent="0.2">
      <c r="A364" s="210"/>
      <c r="B364" s="174"/>
      <c r="C364" s="204" t="s">
        <v>439</v>
      </c>
      <c r="D364" s="179"/>
      <c r="E364" s="185">
        <v>1.75</v>
      </c>
      <c r="F364" s="191"/>
      <c r="G364" s="191"/>
      <c r="H364" s="190"/>
      <c r="I364" s="213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 x14ac:dyDescent="0.2">
      <c r="A365" s="210"/>
      <c r="B365" s="174"/>
      <c r="C365" s="204" t="s">
        <v>440</v>
      </c>
      <c r="D365" s="179"/>
      <c r="E365" s="185">
        <v>3.34</v>
      </c>
      <c r="F365" s="191"/>
      <c r="G365" s="191"/>
      <c r="H365" s="190"/>
      <c r="I365" s="213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 x14ac:dyDescent="0.2">
      <c r="A366" s="210"/>
      <c r="B366" s="174"/>
      <c r="C366" s="204" t="s">
        <v>441</v>
      </c>
      <c r="D366" s="179"/>
      <c r="E366" s="185">
        <v>3.34</v>
      </c>
      <c r="F366" s="191"/>
      <c r="G366" s="191"/>
      <c r="H366" s="190"/>
      <c r="I366" s="213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outlineLevel="1" x14ac:dyDescent="0.2">
      <c r="A367" s="210"/>
      <c r="B367" s="174"/>
      <c r="C367" s="204" t="s">
        <v>442</v>
      </c>
      <c r="D367" s="179"/>
      <c r="E367" s="185">
        <v>3.56</v>
      </c>
      <c r="F367" s="191"/>
      <c r="G367" s="191"/>
      <c r="H367" s="190"/>
      <c r="I367" s="213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 x14ac:dyDescent="0.2">
      <c r="A368" s="210"/>
      <c r="B368" s="174"/>
      <c r="C368" s="204" t="s">
        <v>443</v>
      </c>
      <c r="D368" s="179"/>
      <c r="E368" s="185">
        <v>3.56</v>
      </c>
      <c r="F368" s="191"/>
      <c r="G368" s="191"/>
      <c r="H368" s="190"/>
      <c r="I368" s="213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 outlineLevel="1" x14ac:dyDescent="0.2">
      <c r="A369" s="210"/>
      <c r="B369" s="174"/>
      <c r="C369" s="205" t="s">
        <v>238</v>
      </c>
      <c r="D369" s="180"/>
      <c r="E369" s="186">
        <v>15.55</v>
      </c>
      <c r="F369" s="191"/>
      <c r="G369" s="191"/>
      <c r="H369" s="190"/>
      <c r="I369" s="213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</row>
    <row r="370" spans="1:60" outlineLevel="1" x14ac:dyDescent="0.2">
      <c r="A370" s="210"/>
      <c r="B370" s="174"/>
      <c r="C370" s="203" t="s">
        <v>239</v>
      </c>
      <c r="D370" s="179"/>
      <c r="E370" s="185"/>
      <c r="F370" s="191"/>
      <c r="G370" s="191"/>
      <c r="H370" s="190"/>
      <c r="I370" s="213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 x14ac:dyDescent="0.2">
      <c r="A371" s="210"/>
      <c r="B371" s="174"/>
      <c r="C371" s="202" t="s">
        <v>444</v>
      </c>
      <c r="D371" s="178"/>
      <c r="E371" s="184">
        <v>4.665</v>
      </c>
      <c r="F371" s="191"/>
      <c r="G371" s="191"/>
      <c r="H371" s="190"/>
      <c r="I371" s="213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outlineLevel="1" x14ac:dyDescent="0.2">
      <c r="A372" s="210"/>
      <c r="B372" s="289" t="s">
        <v>445</v>
      </c>
      <c r="C372" s="290"/>
      <c r="D372" s="291"/>
      <c r="E372" s="292"/>
      <c r="F372" s="293"/>
      <c r="G372" s="294"/>
      <c r="H372" s="190"/>
      <c r="I372" s="213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>
        <v>0</v>
      </c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</row>
    <row r="373" spans="1:60" outlineLevel="1" x14ac:dyDescent="0.2">
      <c r="A373" s="210"/>
      <c r="B373" s="289" t="s">
        <v>446</v>
      </c>
      <c r="C373" s="290"/>
      <c r="D373" s="291"/>
      <c r="E373" s="292"/>
      <c r="F373" s="293"/>
      <c r="G373" s="294"/>
      <c r="H373" s="190"/>
      <c r="I373" s="213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 t="s">
        <v>163</v>
      </c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 x14ac:dyDescent="0.2">
      <c r="A374" s="211">
        <v>48</v>
      </c>
      <c r="B374" s="173" t="s">
        <v>447</v>
      </c>
      <c r="C374" s="201" t="s">
        <v>448</v>
      </c>
      <c r="D374" s="177" t="s">
        <v>347</v>
      </c>
      <c r="E374" s="183">
        <v>2</v>
      </c>
      <c r="F374" s="192"/>
      <c r="G374" s="191">
        <f>ROUND(E374*F374,2)</f>
        <v>0</v>
      </c>
      <c r="H374" s="190" t="s">
        <v>305</v>
      </c>
      <c r="I374" s="213" t="s">
        <v>169</v>
      </c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 t="s">
        <v>170</v>
      </c>
      <c r="AF374" s="162"/>
      <c r="AG374" s="162"/>
      <c r="AH374" s="162"/>
      <c r="AI374" s="162"/>
      <c r="AJ374" s="162"/>
      <c r="AK374" s="162"/>
      <c r="AL374" s="162"/>
      <c r="AM374" s="162">
        <v>21</v>
      </c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 outlineLevel="1" x14ac:dyDescent="0.2">
      <c r="A375" s="210"/>
      <c r="B375" s="174"/>
      <c r="C375" s="202" t="s">
        <v>449</v>
      </c>
      <c r="D375" s="178"/>
      <c r="E375" s="184">
        <v>1</v>
      </c>
      <c r="F375" s="191"/>
      <c r="G375" s="191"/>
      <c r="H375" s="190"/>
      <c r="I375" s="213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</row>
    <row r="376" spans="1:60" outlineLevel="1" x14ac:dyDescent="0.2">
      <c r="A376" s="210"/>
      <c r="B376" s="174"/>
      <c r="C376" s="202" t="s">
        <v>348</v>
      </c>
      <c r="D376" s="178"/>
      <c r="E376" s="184">
        <v>1</v>
      </c>
      <c r="F376" s="191"/>
      <c r="G376" s="191"/>
      <c r="H376" s="190"/>
      <c r="I376" s="213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 x14ac:dyDescent="0.2">
      <c r="A377" s="210"/>
      <c r="B377" s="289" t="s">
        <v>450</v>
      </c>
      <c r="C377" s="290"/>
      <c r="D377" s="291"/>
      <c r="E377" s="292"/>
      <c r="F377" s="293"/>
      <c r="G377" s="294"/>
      <c r="H377" s="190"/>
      <c r="I377" s="213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>
        <v>0</v>
      </c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outlineLevel="1" x14ac:dyDescent="0.2">
      <c r="A378" s="210"/>
      <c r="B378" s="289" t="s">
        <v>451</v>
      </c>
      <c r="C378" s="290"/>
      <c r="D378" s="291"/>
      <c r="E378" s="292"/>
      <c r="F378" s="293"/>
      <c r="G378" s="294"/>
      <c r="H378" s="190"/>
      <c r="I378" s="213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 t="s">
        <v>163</v>
      </c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</row>
    <row r="379" spans="1:60" outlineLevel="1" x14ac:dyDescent="0.2">
      <c r="A379" s="210"/>
      <c r="B379" s="289" t="s">
        <v>452</v>
      </c>
      <c r="C379" s="290"/>
      <c r="D379" s="291"/>
      <c r="E379" s="292"/>
      <c r="F379" s="293"/>
      <c r="G379" s="294"/>
      <c r="H379" s="190"/>
      <c r="I379" s="213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>
        <v>1</v>
      </c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 outlineLevel="1" x14ac:dyDescent="0.2">
      <c r="A380" s="211">
        <v>49</v>
      </c>
      <c r="B380" s="173" t="s">
        <v>453</v>
      </c>
      <c r="C380" s="201" t="s">
        <v>454</v>
      </c>
      <c r="D380" s="177" t="s">
        <v>186</v>
      </c>
      <c r="E380" s="183">
        <v>9.4600000000000009</v>
      </c>
      <c r="F380" s="192"/>
      <c r="G380" s="191">
        <f>ROUND(E380*F380,2)</f>
        <v>0</v>
      </c>
      <c r="H380" s="190" t="s">
        <v>305</v>
      </c>
      <c r="I380" s="213" t="s">
        <v>169</v>
      </c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 t="s">
        <v>170</v>
      </c>
      <c r="AF380" s="162"/>
      <c r="AG380" s="162"/>
      <c r="AH380" s="162"/>
      <c r="AI380" s="162"/>
      <c r="AJ380" s="162"/>
      <c r="AK380" s="162"/>
      <c r="AL380" s="162"/>
      <c r="AM380" s="162">
        <v>21</v>
      </c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</row>
    <row r="381" spans="1:60" outlineLevel="1" x14ac:dyDescent="0.2">
      <c r="A381" s="210"/>
      <c r="B381" s="174"/>
      <c r="C381" s="202" t="s">
        <v>455</v>
      </c>
      <c r="D381" s="178"/>
      <c r="E381" s="184"/>
      <c r="F381" s="191"/>
      <c r="G381" s="191"/>
      <c r="H381" s="190"/>
      <c r="I381" s="213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 x14ac:dyDescent="0.2">
      <c r="A382" s="210"/>
      <c r="B382" s="174"/>
      <c r="C382" s="202" t="s">
        <v>456</v>
      </c>
      <c r="D382" s="178"/>
      <c r="E382" s="184">
        <v>9.4600000000000009</v>
      </c>
      <c r="F382" s="191"/>
      <c r="G382" s="191"/>
      <c r="H382" s="190"/>
      <c r="I382" s="213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outlineLevel="1" x14ac:dyDescent="0.2">
      <c r="A383" s="210"/>
      <c r="B383" s="289" t="s">
        <v>457</v>
      </c>
      <c r="C383" s="290"/>
      <c r="D383" s="291"/>
      <c r="E383" s="292"/>
      <c r="F383" s="293"/>
      <c r="G383" s="294"/>
      <c r="H383" s="190"/>
      <c r="I383" s="213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>
        <v>0</v>
      </c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</row>
    <row r="384" spans="1:60" outlineLevel="1" x14ac:dyDescent="0.2">
      <c r="A384" s="211">
        <v>50</v>
      </c>
      <c r="B384" s="173" t="s">
        <v>458</v>
      </c>
      <c r="C384" s="201" t="s">
        <v>459</v>
      </c>
      <c r="D384" s="177" t="s">
        <v>186</v>
      </c>
      <c r="E384" s="183">
        <v>79.72</v>
      </c>
      <c r="F384" s="192"/>
      <c r="G384" s="191">
        <f>ROUND(E384*F384,2)</f>
        <v>0</v>
      </c>
      <c r="H384" s="190" t="s">
        <v>305</v>
      </c>
      <c r="I384" s="213" t="s">
        <v>169</v>
      </c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 t="s">
        <v>170</v>
      </c>
      <c r="AF384" s="162"/>
      <c r="AG384" s="162"/>
      <c r="AH384" s="162"/>
      <c r="AI384" s="162"/>
      <c r="AJ384" s="162"/>
      <c r="AK384" s="162"/>
      <c r="AL384" s="162"/>
      <c r="AM384" s="162">
        <v>21</v>
      </c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outlineLevel="1" x14ac:dyDescent="0.2">
      <c r="A385" s="210"/>
      <c r="B385" s="174"/>
      <c r="C385" s="202" t="s">
        <v>460</v>
      </c>
      <c r="D385" s="178"/>
      <c r="E385" s="184"/>
      <c r="F385" s="191"/>
      <c r="G385" s="191"/>
      <c r="H385" s="190"/>
      <c r="I385" s="213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</row>
    <row r="386" spans="1:60" outlineLevel="1" x14ac:dyDescent="0.2">
      <c r="A386" s="210"/>
      <c r="B386" s="174"/>
      <c r="C386" s="202" t="s">
        <v>461</v>
      </c>
      <c r="D386" s="178"/>
      <c r="E386" s="184">
        <v>4.62</v>
      </c>
      <c r="F386" s="191"/>
      <c r="G386" s="191"/>
      <c r="H386" s="190"/>
      <c r="I386" s="213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 x14ac:dyDescent="0.2">
      <c r="A387" s="210"/>
      <c r="B387" s="174"/>
      <c r="C387" s="202" t="s">
        <v>462</v>
      </c>
      <c r="D387" s="178"/>
      <c r="E387" s="184">
        <v>6</v>
      </c>
      <c r="F387" s="191"/>
      <c r="G387" s="191"/>
      <c r="H387" s="190"/>
      <c r="I387" s="213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 x14ac:dyDescent="0.2">
      <c r="A388" s="210"/>
      <c r="B388" s="174"/>
      <c r="C388" s="202" t="s">
        <v>463</v>
      </c>
      <c r="D388" s="178"/>
      <c r="E388" s="184">
        <v>16.8</v>
      </c>
      <c r="F388" s="191"/>
      <c r="G388" s="191"/>
      <c r="H388" s="190"/>
      <c r="I388" s="213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outlineLevel="1" x14ac:dyDescent="0.2">
      <c r="A389" s="210"/>
      <c r="B389" s="174"/>
      <c r="C389" s="202" t="s">
        <v>464</v>
      </c>
      <c r="D389" s="178"/>
      <c r="E389" s="184">
        <v>2.4</v>
      </c>
      <c r="F389" s="191"/>
      <c r="G389" s="191"/>
      <c r="H389" s="190"/>
      <c r="I389" s="213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 x14ac:dyDescent="0.2">
      <c r="A390" s="210"/>
      <c r="B390" s="174"/>
      <c r="C390" s="202" t="s">
        <v>465</v>
      </c>
      <c r="D390" s="178"/>
      <c r="E390" s="184">
        <v>4.6399999999999997</v>
      </c>
      <c r="F390" s="191"/>
      <c r="G390" s="191"/>
      <c r="H390" s="190"/>
      <c r="I390" s="213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 x14ac:dyDescent="0.2">
      <c r="A391" s="210"/>
      <c r="B391" s="174"/>
      <c r="C391" s="202" t="s">
        <v>466</v>
      </c>
      <c r="D391" s="178"/>
      <c r="E391" s="184">
        <v>10.8</v>
      </c>
      <c r="F391" s="191"/>
      <c r="G391" s="191"/>
      <c r="H391" s="190"/>
      <c r="I391" s="213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 x14ac:dyDescent="0.2">
      <c r="A392" s="210"/>
      <c r="B392" s="174"/>
      <c r="C392" s="202" t="s">
        <v>467</v>
      </c>
      <c r="D392" s="178"/>
      <c r="E392" s="184">
        <v>8.42</v>
      </c>
      <c r="F392" s="191"/>
      <c r="G392" s="191"/>
      <c r="H392" s="190"/>
      <c r="I392" s="213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outlineLevel="1" x14ac:dyDescent="0.2">
      <c r="A393" s="210"/>
      <c r="B393" s="174"/>
      <c r="C393" s="202" t="s">
        <v>468</v>
      </c>
      <c r="D393" s="178"/>
      <c r="E393" s="184">
        <v>13.02</v>
      </c>
      <c r="F393" s="191"/>
      <c r="G393" s="191"/>
      <c r="H393" s="190"/>
      <c r="I393" s="213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 x14ac:dyDescent="0.2">
      <c r="A394" s="210"/>
      <c r="B394" s="174"/>
      <c r="C394" s="202" t="s">
        <v>469</v>
      </c>
      <c r="D394" s="178"/>
      <c r="E394" s="184">
        <v>13.02</v>
      </c>
      <c r="F394" s="191"/>
      <c r="G394" s="191"/>
      <c r="H394" s="190"/>
      <c r="I394" s="213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 outlineLevel="1" x14ac:dyDescent="0.2">
      <c r="A395" s="210"/>
      <c r="B395" s="289" t="s">
        <v>470</v>
      </c>
      <c r="C395" s="290"/>
      <c r="D395" s="291"/>
      <c r="E395" s="292"/>
      <c r="F395" s="293"/>
      <c r="G395" s="294"/>
      <c r="H395" s="190"/>
      <c r="I395" s="213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>
        <v>0</v>
      </c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</row>
    <row r="396" spans="1:60" outlineLevel="1" x14ac:dyDescent="0.2">
      <c r="A396" s="211">
        <v>51</v>
      </c>
      <c r="B396" s="173" t="s">
        <v>471</v>
      </c>
      <c r="C396" s="201" t="s">
        <v>472</v>
      </c>
      <c r="D396" s="177" t="s">
        <v>167</v>
      </c>
      <c r="E396" s="183">
        <v>10.08</v>
      </c>
      <c r="F396" s="192"/>
      <c r="G396" s="191">
        <f>ROUND(E396*F396,2)</f>
        <v>0</v>
      </c>
      <c r="H396" s="190" t="s">
        <v>324</v>
      </c>
      <c r="I396" s="213" t="s">
        <v>169</v>
      </c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 t="s">
        <v>170</v>
      </c>
      <c r="AF396" s="162"/>
      <c r="AG396" s="162"/>
      <c r="AH396" s="162"/>
      <c r="AI396" s="162"/>
      <c r="AJ396" s="162"/>
      <c r="AK396" s="162"/>
      <c r="AL396" s="162"/>
      <c r="AM396" s="162">
        <v>21</v>
      </c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outlineLevel="1" x14ac:dyDescent="0.2">
      <c r="A397" s="210"/>
      <c r="B397" s="174"/>
      <c r="C397" s="202" t="s">
        <v>473</v>
      </c>
      <c r="D397" s="178"/>
      <c r="E397" s="184">
        <v>7.68</v>
      </c>
      <c r="F397" s="191"/>
      <c r="G397" s="191"/>
      <c r="H397" s="190"/>
      <c r="I397" s="213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 x14ac:dyDescent="0.2">
      <c r="A398" s="210"/>
      <c r="B398" s="174"/>
      <c r="C398" s="202" t="s">
        <v>474</v>
      </c>
      <c r="D398" s="178"/>
      <c r="E398" s="184">
        <v>2.4</v>
      </c>
      <c r="F398" s="191"/>
      <c r="G398" s="191"/>
      <c r="H398" s="190"/>
      <c r="I398" s="213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 x14ac:dyDescent="0.2">
      <c r="A399" s="210"/>
      <c r="B399" s="289" t="s">
        <v>475</v>
      </c>
      <c r="C399" s="290"/>
      <c r="D399" s="291"/>
      <c r="E399" s="292"/>
      <c r="F399" s="293"/>
      <c r="G399" s="294"/>
      <c r="H399" s="190"/>
      <c r="I399" s="213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>
        <v>0</v>
      </c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 x14ac:dyDescent="0.2">
      <c r="A400" s="210"/>
      <c r="B400" s="289" t="s">
        <v>476</v>
      </c>
      <c r="C400" s="290"/>
      <c r="D400" s="291"/>
      <c r="E400" s="292"/>
      <c r="F400" s="293"/>
      <c r="G400" s="294"/>
      <c r="H400" s="190"/>
      <c r="I400" s="213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 t="s">
        <v>163</v>
      </c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 x14ac:dyDescent="0.2">
      <c r="A401" s="211">
        <v>52</v>
      </c>
      <c r="B401" s="173" t="s">
        <v>477</v>
      </c>
      <c r="C401" s="201" t="s">
        <v>478</v>
      </c>
      <c r="D401" s="177" t="s">
        <v>167</v>
      </c>
      <c r="E401" s="183">
        <v>2.9056299999999999</v>
      </c>
      <c r="F401" s="192"/>
      <c r="G401" s="191">
        <f>ROUND(E401*F401,2)</f>
        <v>0</v>
      </c>
      <c r="H401" s="190" t="s">
        <v>324</v>
      </c>
      <c r="I401" s="213" t="s">
        <v>169</v>
      </c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 t="s">
        <v>170</v>
      </c>
      <c r="AF401" s="162"/>
      <c r="AG401" s="162"/>
      <c r="AH401" s="162"/>
      <c r="AI401" s="162"/>
      <c r="AJ401" s="162"/>
      <c r="AK401" s="162"/>
      <c r="AL401" s="162"/>
      <c r="AM401" s="162">
        <v>21</v>
      </c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 outlineLevel="1" x14ac:dyDescent="0.2">
      <c r="A402" s="210"/>
      <c r="B402" s="174"/>
      <c r="C402" s="202" t="s">
        <v>479</v>
      </c>
      <c r="D402" s="178"/>
      <c r="E402" s="184"/>
      <c r="F402" s="191"/>
      <c r="G402" s="191"/>
      <c r="H402" s="190"/>
      <c r="I402" s="213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</row>
    <row r="403" spans="1:60" outlineLevel="1" x14ac:dyDescent="0.2">
      <c r="A403" s="210"/>
      <c r="B403" s="174"/>
      <c r="C403" s="202" t="s">
        <v>480</v>
      </c>
      <c r="D403" s="178"/>
      <c r="E403" s="184">
        <v>0.85</v>
      </c>
      <c r="F403" s="191"/>
      <c r="G403" s="191"/>
      <c r="H403" s="190"/>
      <c r="I403" s="213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 x14ac:dyDescent="0.2">
      <c r="A404" s="210"/>
      <c r="B404" s="174"/>
      <c r="C404" s="202" t="s">
        <v>481</v>
      </c>
      <c r="D404" s="178"/>
      <c r="E404" s="184">
        <v>0.75563000000000002</v>
      </c>
      <c r="F404" s="191"/>
      <c r="G404" s="191"/>
      <c r="H404" s="190"/>
      <c r="I404" s="213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 outlineLevel="1" x14ac:dyDescent="0.2">
      <c r="A405" s="210"/>
      <c r="B405" s="174"/>
      <c r="C405" s="202" t="s">
        <v>482</v>
      </c>
      <c r="D405" s="178"/>
      <c r="E405" s="184">
        <v>1.3</v>
      </c>
      <c r="F405" s="191"/>
      <c r="G405" s="191"/>
      <c r="H405" s="190"/>
      <c r="I405" s="213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</row>
    <row r="406" spans="1:60" ht="22.5" outlineLevel="1" x14ac:dyDescent="0.2">
      <c r="A406" s="211">
        <v>53</v>
      </c>
      <c r="B406" s="173" t="s">
        <v>483</v>
      </c>
      <c r="C406" s="201" t="s">
        <v>484</v>
      </c>
      <c r="D406" s="177" t="s">
        <v>167</v>
      </c>
      <c r="E406" s="183">
        <v>6.0556299999999998</v>
      </c>
      <c r="F406" s="192"/>
      <c r="G406" s="191">
        <f>ROUND(E406*F406,2)</f>
        <v>0</v>
      </c>
      <c r="H406" s="190"/>
      <c r="I406" s="213" t="s">
        <v>485</v>
      </c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 t="s">
        <v>486</v>
      </c>
      <c r="AF406" s="162" t="s">
        <v>487</v>
      </c>
      <c r="AG406" s="162"/>
      <c r="AH406" s="162"/>
      <c r="AI406" s="162"/>
      <c r="AJ406" s="162"/>
      <c r="AK406" s="162"/>
      <c r="AL406" s="162"/>
      <c r="AM406" s="162">
        <v>21</v>
      </c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</row>
    <row r="407" spans="1:60" outlineLevel="1" x14ac:dyDescent="0.2">
      <c r="A407" s="210"/>
      <c r="B407" s="174"/>
      <c r="C407" s="202" t="s">
        <v>479</v>
      </c>
      <c r="D407" s="178"/>
      <c r="E407" s="184"/>
      <c r="F407" s="191"/>
      <c r="G407" s="191"/>
      <c r="H407" s="190"/>
      <c r="I407" s="213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</row>
    <row r="408" spans="1:60" outlineLevel="1" x14ac:dyDescent="0.2">
      <c r="A408" s="210"/>
      <c r="B408" s="174"/>
      <c r="C408" s="202" t="s">
        <v>480</v>
      </c>
      <c r="D408" s="178"/>
      <c r="E408" s="184">
        <v>0.85</v>
      </c>
      <c r="F408" s="191"/>
      <c r="G408" s="191"/>
      <c r="H408" s="190"/>
      <c r="I408" s="213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</row>
    <row r="409" spans="1:60" outlineLevel="1" x14ac:dyDescent="0.2">
      <c r="A409" s="210"/>
      <c r="B409" s="174"/>
      <c r="C409" s="202" t="s">
        <v>488</v>
      </c>
      <c r="D409" s="178"/>
      <c r="E409" s="184">
        <v>3.9056299999999999</v>
      </c>
      <c r="F409" s="191"/>
      <c r="G409" s="191"/>
      <c r="H409" s="190"/>
      <c r="I409" s="213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</row>
    <row r="410" spans="1:60" outlineLevel="1" x14ac:dyDescent="0.2">
      <c r="A410" s="210"/>
      <c r="B410" s="174"/>
      <c r="C410" s="202" t="s">
        <v>482</v>
      </c>
      <c r="D410" s="178"/>
      <c r="E410" s="184">
        <v>1.3</v>
      </c>
      <c r="F410" s="191"/>
      <c r="G410" s="191"/>
      <c r="H410" s="190"/>
      <c r="I410" s="213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</row>
    <row r="411" spans="1:60" x14ac:dyDescent="0.2">
      <c r="A411" s="209" t="s">
        <v>159</v>
      </c>
      <c r="B411" s="172" t="s">
        <v>67</v>
      </c>
      <c r="C411" s="200" t="s">
        <v>68</v>
      </c>
      <c r="D411" s="176"/>
      <c r="E411" s="182"/>
      <c r="F411" s="295">
        <f>SUM(G412:G807)</f>
        <v>0</v>
      </c>
      <c r="G411" s="296"/>
      <c r="H411" s="189"/>
      <c r="I411" s="212"/>
      <c r="AE411" t="s">
        <v>160</v>
      </c>
    </row>
    <row r="412" spans="1:60" outlineLevel="1" x14ac:dyDescent="0.2">
      <c r="A412" s="210"/>
      <c r="B412" s="297" t="s">
        <v>489</v>
      </c>
      <c r="C412" s="298"/>
      <c r="D412" s="299"/>
      <c r="E412" s="300"/>
      <c r="F412" s="301"/>
      <c r="G412" s="302"/>
      <c r="H412" s="190"/>
      <c r="I412" s="213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>
        <v>0</v>
      </c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</row>
    <row r="413" spans="1:60" ht="22.5" outlineLevel="1" x14ac:dyDescent="0.2">
      <c r="A413" s="210"/>
      <c r="B413" s="289" t="s">
        <v>490</v>
      </c>
      <c r="C413" s="290"/>
      <c r="D413" s="291"/>
      <c r="E413" s="292"/>
      <c r="F413" s="293"/>
      <c r="G413" s="294"/>
      <c r="H413" s="190"/>
      <c r="I413" s="213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 t="s">
        <v>163</v>
      </c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5" t="str">
        <f>B413</f>
        <v>s rámy a zárubněmi, zábradlí, předmětů oplechování apod., které se zřizují ještě před úpravami povrchu, před jejich znečištěním při úpravách povrchu nástřikem plastických (lepivých) maltovin</v>
      </c>
      <c r="BA413" s="162"/>
      <c r="BB413" s="162"/>
      <c r="BC413" s="162"/>
      <c r="BD413" s="162"/>
      <c r="BE413" s="162"/>
      <c r="BF413" s="162"/>
      <c r="BG413" s="162"/>
      <c r="BH413" s="162"/>
    </row>
    <row r="414" spans="1:60" outlineLevel="1" x14ac:dyDescent="0.2">
      <c r="A414" s="211">
        <v>54</v>
      </c>
      <c r="B414" s="173" t="s">
        <v>491</v>
      </c>
      <c r="C414" s="201" t="s">
        <v>492</v>
      </c>
      <c r="D414" s="177" t="s">
        <v>167</v>
      </c>
      <c r="E414" s="183">
        <v>158.78489999999999</v>
      </c>
      <c r="F414" s="192"/>
      <c r="G414" s="191">
        <f>ROUND(E414*F414,2)</f>
        <v>0</v>
      </c>
      <c r="H414" s="190" t="s">
        <v>324</v>
      </c>
      <c r="I414" s="213" t="s">
        <v>169</v>
      </c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 t="s">
        <v>170</v>
      </c>
      <c r="AF414" s="162"/>
      <c r="AG414" s="162"/>
      <c r="AH414" s="162"/>
      <c r="AI414" s="162"/>
      <c r="AJ414" s="162"/>
      <c r="AK414" s="162"/>
      <c r="AL414" s="162"/>
      <c r="AM414" s="162">
        <v>21</v>
      </c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</row>
    <row r="415" spans="1:60" outlineLevel="1" x14ac:dyDescent="0.2">
      <c r="A415" s="210"/>
      <c r="B415" s="174"/>
      <c r="C415" s="202" t="s">
        <v>493</v>
      </c>
      <c r="D415" s="178"/>
      <c r="E415" s="184"/>
      <c r="F415" s="191"/>
      <c r="G415" s="191"/>
      <c r="H415" s="190"/>
      <c r="I415" s="213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</row>
    <row r="416" spans="1:60" outlineLevel="1" x14ac:dyDescent="0.2">
      <c r="A416" s="210"/>
      <c r="B416" s="174"/>
      <c r="C416" s="202" t="s">
        <v>494</v>
      </c>
      <c r="D416" s="178"/>
      <c r="E416" s="184">
        <v>17.068999999999999</v>
      </c>
      <c r="F416" s="191"/>
      <c r="G416" s="191"/>
      <c r="H416" s="190"/>
      <c r="I416" s="213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</row>
    <row r="417" spans="1:60" outlineLevel="1" x14ac:dyDescent="0.2">
      <c r="A417" s="210"/>
      <c r="B417" s="174"/>
      <c r="C417" s="202" t="s">
        <v>495</v>
      </c>
      <c r="D417" s="178"/>
      <c r="E417" s="184">
        <v>2.7555999999999998</v>
      </c>
      <c r="F417" s="191"/>
      <c r="G417" s="191"/>
      <c r="H417" s="190"/>
      <c r="I417" s="213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</row>
    <row r="418" spans="1:60" outlineLevel="1" x14ac:dyDescent="0.2">
      <c r="A418" s="210"/>
      <c r="B418" s="174"/>
      <c r="C418" s="202" t="s">
        <v>496</v>
      </c>
      <c r="D418" s="178"/>
      <c r="E418" s="184">
        <v>6.4157999999999999</v>
      </c>
      <c r="F418" s="191"/>
      <c r="G418" s="191"/>
      <c r="H418" s="190"/>
      <c r="I418" s="213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</row>
    <row r="419" spans="1:60" outlineLevel="1" x14ac:dyDescent="0.2">
      <c r="A419" s="210"/>
      <c r="B419" s="174"/>
      <c r="C419" s="202" t="s">
        <v>497</v>
      </c>
      <c r="D419" s="178"/>
      <c r="E419" s="184">
        <v>2.5979000000000001</v>
      </c>
      <c r="F419" s="191"/>
      <c r="G419" s="191"/>
      <c r="H419" s="190"/>
      <c r="I419" s="213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</row>
    <row r="420" spans="1:60" outlineLevel="1" x14ac:dyDescent="0.2">
      <c r="A420" s="210"/>
      <c r="B420" s="174"/>
      <c r="C420" s="202" t="s">
        <v>498</v>
      </c>
      <c r="D420" s="178"/>
      <c r="E420" s="184">
        <v>13.938000000000001</v>
      </c>
      <c r="F420" s="191"/>
      <c r="G420" s="191"/>
      <c r="H420" s="190"/>
      <c r="I420" s="213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</row>
    <row r="421" spans="1:60" outlineLevel="1" x14ac:dyDescent="0.2">
      <c r="A421" s="210"/>
      <c r="B421" s="174"/>
      <c r="C421" s="202" t="s">
        <v>499</v>
      </c>
      <c r="D421" s="178"/>
      <c r="E421" s="184">
        <v>1.3280000000000001</v>
      </c>
      <c r="F421" s="191"/>
      <c r="G421" s="191"/>
      <c r="H421" s="190"/>
      <c r="I421" s="213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</row>
    <row r="422" spans="1:60" outlineLevel="1" x14ac:dyDescent="0.2">
      <c r="A422" s="210"/>
      <c r="B422" s="174"/>
      <c r="C422" s="202" t="s">
        <v>500</v>
      </c>
      <c r="D422" s="178"/>
      <c r="E422" s="184">
        <v>4.444</v>
      </c>
      <c r="F422" s="191"/>
      <c r="G422" s="191"/>
      <c r="H422" s="190"/>
      <c r="I422" s="213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</row>
    <row r="423" spans="1:60" outlineLevel="1" x14ac:dyDescent="0.2">
      <c r="A423" s="210"/>
      <c r="B423" s="174"/>
      <c r="C423" s="202" t="s">
        <v>501</v>
      </c>
      <c r="D423" s="178"/>
      <c r="E423" s="184">
        <v>6.5279999999999996</v>
      </c>
      <c r="F423" s="191"/>
      <c r="G423" s="191"/>
      <c r="H423" s="190"/>
      <c r="I423" s="213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</row>
    <row r="424" spans="1:60" outlineLevel="1" x14ac:dyDescent="0.2">
      <c r="A424" s="210"/>
      <c r="B424" s="174"/>
      <c r="C424" s="202" t="s">
        <v>502</v>
      </c>
      <c r="D424" s="178"/>
      <c r="E424" s="184">
        <v>14.076000000000001</v>
      </c>
      <c r="F424" s="191"/>
      <c r="G424" s="191"/>
      <c r="H424" s="190"/>
      <c r="I424" s="213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</row>
    <row r="425" spans="1:60" outlineLevel="1" x14ac:dyDescent="0.2">
      <c r="A425" s="210"/>
      <c r="B425" s="174"/>
      <c r="C425" s="202" t="s">
        <v>503</v>
      </c>
      <c r="D425" s="178"/>
      <c r="E425" s="184">
        <v>9.3057999999999996</v>
      </c>
      <c r="F425" s="191"/>
      <c r="G425" s="191"/>
      <c r="H425" s="190"/>
      <c r="I425" s="213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</row>
    <row r="426" spans="1:60" outlineLevel="1" x14ac:dyDescent="0.2">
      <c r="A426" s="210"/>
      <c r="B426" s="174"/>
      <c r="C426" s="202" t="s">
        <v>504</v>
      </c>
      <c r="D426" s="178"/>
      <c r="E426" s="184"/>
      <c r="F426" s="191"/>
      <c r="G426" s="191"/>
      <c r="H426" s="190"/>
      <c r="I426" s="213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</row>
    <row r="427" spans="1:60" outlineLevel="1" x14ac:dyDescent="0.2">
      <c r="A427" s="210"/>
      <c r="B427" s="174"/>
      <c r="C427" s="202" t="s">
        <v>494</v>
      </c>
      <c r="D427" s="178"/>
      <c r="E427" s="184">
        <v>17.068999999999999</v>
      </c>
      <c r="F427" s="191"/>
      <c r="G427" s="191"/>
      <c r="H427" s="190"/>
      <c r="I427" s="213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</row>
    <row r="428" spans="1:60" outlineLevel="1" x14ac:dyDescent="0.2">
      <c r="A428" s="210"/>
      <c r="B428" s="174"/>
      <c r="C428" s="202" t="s">
        <v>505</v>
      </c>
      <c r="D428" s="178"/>
      <c r="E428" s="184">
        <v>1.1288</v>
      </c>
      <c r="F428" s="191"/>
      <c r="G428" s="191"/>
      <c r="H428" s="190"/>
      <c r="I428" s="213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</row>
    <row r="429" spans="1:60" outlineLevel="1" x14ac:dyDescent="0.2">
      <c r="A429" s="210"/>
      <c r="B429" s="174"/>
      <c r="C429" s="202" t="s">
        <v>506</v>
      </c>
      <c r="D429" s="178"/>
      <c r="E429" s="184">
        <v>4.4843999999999999</v>
      </c>
      <c r="F429" s="191"/>
      <c r="G429" s="191"/>
      <c r="H429" s="190"/>
      <c r="I429" s="213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</row>
    <row r="430" spans="1:60" outlineLevel="1" x14ac:dyDescent="0.2">
      <c r="A430" s="210"/>
      <c r="B430" s="174"/>
      <c r="C430" s="202" t="s">
        <v>507</v>
      </c>
      <c r="D430" s="178"/>
      <c r="E430" s="184">
        <v>6.3226000000000004</v>
      </c>
      <c r="F430" s="191"/>
      <c r="G430" s="191"/>
      <c r="H430" s="190"/>
      <c r="I430" s="213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</row>
    <row r="431" spans="1:60" outlineLevel="1" x14ac:dyDescent="0.2">
      <c r="A431" s="210"/>
      <c r="B431" s="174"/>
      <c r="C431" s="202" t="s">
        <v>508</v>
      </c>
      <c r="D431" s="178"/>
      <c r="E431" s="184">
        <v>9.2919999999999998</v>
      </c>
      <c r="F431" s="191"/>
      <c r="G431" s="191"/>
      <c r="H431" s="190"/>
      <c r="I431" s="213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</row>
    <row r="432" spans="1:60" outlineLevel="1" x14ac:dyDescent="0.2">
      <c r="A432" s="210"/>
      <c r="B432" s="174"/>
      <c r="C432" s="202" t="s">
        <v>499</v>
      </c>
      <c r="D432" s="178"/>
      <c r="E432" s="184">
        <v>1.3280000000000001</v>
      </c>
      <c r="F432" s="191"/>
      <c r="G432" s="191"/>
      <c r="H432" s="190"/>
      <c r="I432" s="213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</row>
    <row r="433" spans="1:60" outlineLevel="1" x14ac:dyDescent="0.2">
      <c r="A433" s="210"/>
      <c r="B433" s="174"/>
      <c r="C433" s="202" t="s">
        <v>509</v>
      </c>
      <c r="D433" s="178"/>
      <c r="E433" s="184">
        <v>3.758</v>
      </c>
      <c r="F433" s="191"/>
      <c r="G433" s="191"/>
      <c r="H433" s="190"/>
      <c r="I433" s="213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</row>
    <row r="434" spans="1:60" outlineLevel="1" x14ac:dyDescent="0.2">
      <c r="A434" s="210"/>
      <c r="B434" s="174"/>
      <c r="C434" s="202" t="s">
        <v>510</v>
      </c>
      <c r="D434" s="178"/>
      <c r="E434" s="184">
        <v>12.396800000000001</v>
      </c>
      <c r="F434" s="191"/>
      <c r="G434" s="191"/>
      <c r="H434" s="190"/>
      <c r="I434" s="213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</row>
    <row r="435" spans="1:60" outlineLevel="1" x14ac:dyDescent="0.2">
      <c r="A435" s="210"/>
      <c r="B435" s="174"/>
      <c r="C435" s="202" t="s">
        <v>511</v>
      </c>
      <c r="D435" s="178"/>
      <c r="E435" s="184">
        <v>15.241400000000001</v>
      </c>
      <c r="F435" s="191"/>
      <c r="G435" s="191"/>
      <c r="H435" s="190"/>
      <c r="I435" s="213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</row>
    <row r="436" spans="1:60" outlineLevel="1" x14ac:dyDescent="0.2">
      <c r="A436" s="210"/>
      <c r="B436" s="174"/>
      <c r="C436" s="202" t="s">
        <v>503</v>
      </c>
      <c r="D436" s="178"/>
      <c r="E436" s="184">
        <v>9.3057999999999996</v>
      </c>
      <c r="F436" s="191"/>
      <c r="G436" s="191"/>
      <c r="H436" s="190"/>
      <c r="I436" s="213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</row>
    <row r="437" spans="1:60" outlineLevel="1" x14ac:dyDescent="0.2">
      <c r="A437" s="210"/>
      <c r="B437" s="289" t="s">
        <v>512</v>
      </c>
      <c r="C437" s="290"/>
      <c r="D437" s="291"/>
      <c r="E437" s="292"/>
      <c r="F437" s="293"/>
      <c r="G437" s="294"/>
      <c r="H437" s="190"/>
      <c r="I437" s="213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>
        <v>0</v>
      </c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</row>
    <row r="438" spans="1:60" ht="22.5" outlineLevel="1" x14ac:dyDescent="0.2">
      <c r="A438" s="210"/>
      <c r="B438" s="289" t="s">
        <v>513</v>
      </c>
      <c r="C438" s="290"/>
      <c r="D438" s="291"/>
      <c r="E438" s="292"/>
      <c r="F438" s="293"/>
      <c r="G438" s="294"/>
      <c r="H438" s="190"/>
      <c r="I438" s="213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5" t="str">
        <f>B438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38" s="162"/>
      <c r="BB438" s="162"/>
      <c r="BC438" s="162"/>
      <c r="BD438" s="162"/>
      <c r="BE438" s="162"/>
      <c r="BF438" s="162"/>
      <c r="BG438" s="162"/>
      <c r="BH438" s="162"/>
    </row>
    <row r="439" spans="1:60" outlineLevel="1" x14ac:dyDescent="0.2">
      <c r="A439" s="210"/>
      <c r="B439" s="289" t="s">
        <v>514</v>
      </c>
      <c r="C439" s="290"/>
      <c r="D439" s="291"/>
      <c r="E439" s="292"/>
      <c r="F439" s="293"/>
      <c r="G439" s="294"/>
      <c r="H439" s="190"/>
      <c r="I439" s="213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 t="s">
        <v>163</v>
      </c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</row>
    <row r="440" spans="1:60" outlineLevel="1" x14ac:dyDescent="0.2">
      <c r="A440" s="211">
        <v>55</v>
      </c>
      <c r="B440" s="173" t="s">
        <v>515</v>
      </c>
      <c r="C440" s="201" t="s">
        <v>516</v>
      </c>
      <c r="D440" s="177" t="s">
        <v>167</v>
      </c>
      <c r="E440" s="183">
        <v>1.41</v>
      </c>
      <c r="F440" s="192"/>
      <c r="G440" s="191">
        <f>ROUND(E440*F440,2)</f>
        <v>0</v>
      </c>
      <c r="H440" s="190" t="s">
        <v>324</v>
      </c>
      <c r="I440" s="213" t="s">
        <v>169</v>
      </c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 t="s">
        <v>170</v>
      </c>
      <c r="AF440" s="162"/>
      <c r="AG440" s="162"/>
      <c r="AH440" s="162"/>
      <c r="AI440" s="162"/>
      <c r="AJ440" s="162"/>
      <c r="AK440" s="162"/>
      <c r="AL440" s="162"/>
      <c r="AM440" s="162">
        <v>21</v>
      </c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</row>
    <row r="441" spans="1:60" outlineLevel="1" x14ac:dyDescent="0.2">
      <c r="A441" s="210"/>
      <c r="B441" s="174"/>
      <c r="C441" s="202" t="s">
        <v>517</v>
      </c>
      <c r="D441" s="178"/>
      <c r="E441" s="184">
        <v>1.41</v>
      </c>
      <c r="F441" s="191"/>
      <c r="G441" s="191"/>
      <c r="H441" s="190"/>
      <c r="I441" s="213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</row>
    <row r="442" spans="1:60" outlineLevel="1" x14ac:dyDescent="0.2">
      <c r="A442" s="211">
        <v>56</v>
      </c>
      <c r="B442" s="173" t="s">
        <v>518</v>
      </c>
      <c r="C442" s="201" t="s">
        <v>519</v>
      </c>
      <c r="D442" s="177" t="s">
        <v>167</v>
      </c>
      <c r="E442" s="183">
        <v>51.135599999999997</v>
      </c>
      <c r="F442" s="192"/>
      <c r="G442" s="191">
        <f>ROUND(E442*F442,2)</f>
        <v>0</v>
      </c>
      <c r="H442" s="190" t="s">
        <v>324</v>
      </c>
      <c r="I442" s="213" t="s">
        <v>169</v>
      </c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 t="s">
        <v>170</v>
      </c>
      <c r="AF442" s="162"/>
      <c r="AG442" s="162"/>
      <c r="AH442" s="162"/>
      <c r="AI442" s="162"/>
      <c r="AJ442" s="162"/>
      <c r="AK442" s="162"/>
      <c r="AL442" s="162"/>
      <c r="AM442" s="162">
        <v>21</v>
      </c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</row>
    <row r="443" spans="1:60" outlineLevel="1" x14ac:dyDescent="0.2">
      <c r="A443" s="210"/>
      <c r="B443" s="174"/>
      <c r="C443" s="202" t="s">
        <v>520</v>
      </c>
      <c r="D443" s="178"/>
      <c r="E443" s="184"/>
      <c r="F443" s="191"/>
      <c r="G443" s="191"/>
      <c r="H443" s="190"/>
      <c r="I443" s="213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</row>
    <row r="444" spans="1:60" outlineLevel="1" x14ac:dyDescent="0.2">
      <c r="A444" s="210"/>
      <c r="B444" s="174"/>
      <c r="C444" s="202" t="s">
        <v>521</v>
      </c>
      <c r="D444" s="178"/>
      <c r="E444" s="184">
        <v>21.954999999999998</v>
      </c>
      <c r="F444" s="191"/>
      <c r="G444" s="191"/>
      <c r="H444" s="190"/>
      <c r="I444" s="213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</row>
    <row r="445" spans="1:60" outlineLevel="1" x14ac:dyDescent="0.2">
      <c r="A445" s="210"/>
      <c r="B445" s="174"/>
      <c r="C445" s="202" t="s">
        <v>522</v>
      </c>
      <c r="D445" s="178"/>
      <c r="E445" s="184">
        <v>5.2026000000000003</v>
      </c>
      <c r="F445" s="191"/>
      <c r="G445" s="191"/>
      <c r="H445" s="190"/>
      <c r="I445" s="213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</row>
    <row r="446" spans="1:60" outlineLevel="1" x14ac:dyDescent="0.2">
      <c r="A446" s="210"/>
      <c r="B446" s="174"/>
      <c r="C446" s="202" t="s">
        <v>523</v>
      </c>
      <c r="D446" s="178"/>
      <c r="E446" s="184">
        <v>8.0630000000000006</v>
      </c>
      <c r="F446" s="191"/>
      <c r="G446" s="191"/>
      <c r="H446" s="190"/>
      <c r="I446" s="213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</row>
    <row r="447" spans="1:60" outlineLevel="1" x14ac:dyDescent="0.2">
      <c r="A447" s="210"/>
      <c r="B447" s="174"/>
      <c r="C447" s="202" t="s">
        <v>524</v>
      </c>
      <c r="D447" s="178"/>
      <c r="E447" s="184">
        <v>9.9849999999999994</v>
      </c>
      <c r="F447" s="191"/>
      <c r="G447" s="191"/>
      <c r="H447" s="190"/>
      <c r="I447" s="213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</row>
    <row r="448" spans="1:60" outlineLevel="1" x14ac:dyDescent="0.2">
      <c r="A448" s="210"/>
      <c r="B448" s="174"/>
      <c r="C448" s="202" t="s">
        <v>525</v>
      </c>
      <c r="D448" s="178"/>
      <c r="E448" s="184">
        <v>5.93</v>
      </c>
      <c r="F448" s="191"/>
      <c r="G448" s="191"/>
      <c r="H448" s="190"/>
      <c r="I448" s="213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</row>
    <row r="449" spans="1:60" outlineLevel="1" x14ac:dyDescent="0.2">
      <c r="A449" s="210"/>
      <c r="B449" s="289" t="s">
        <v>526</v>
      </c>
      <c r="C449" s="290"/>
      <c r="D449" s="291"/>
      <c r="E449" s="292"/>
      <c r="F449" s="293"/>
      <c r="G449" s="294"/>
      <c r="H449" s="190"/>
      <c r="I449" s="213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>
        <v>0</v>
      </c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</row>
    <row r="450" spans="1:60" ht="22.5" outlineLevel="1" x14ac:dyDescent="0.2">
      <c r="A450" s="210"/>
      <c r="B450" s="289" t="s">
        <v>513</v>
      </c>
      <c r="C450" s="290"/>
      <c r="D450" s="291"/>
      <c r="E450" s="292"/>
      <c r="F450" s="293"/>
      <c r="G450" s="294"/>
      <c r="H450" s="190"/>
      <c r="I450" s="213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5" t="str">
        <f>B450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50" s="162"/>
      <c r="BB450" s="162"/>
      <c r="BC450" s="162"/>
      <c r="BD450" s="162"/>
      <c r="BE450" s="162"/>
      <c r="BF450" s="162"/>
      <c r="BG450" s="162"/>
      <c r="BH450" s="162"/>
    </row>
    <row r="451" spans="1:60" outlineLevel="1" x14ac:dyDescent="0.2">
      <c r="A451" s="210"/>
      <c r="B451" s="289" t="s">
        <v>527</v>
      </c>
      <c r="C451" s="290"/>
      <c r="D451" s="291"/>
      <c r="E451" s="292"/>
      <c r="F451" s="293"/>
      <c r="G451" s="294"/>
      <c r="H451" s="190"/>
      <c r="I451" s="213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 t="s">
        <v>163</v>
      </c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</row>
    <row r="452" spans="1:60" ht="22.5" outlineLevel="1" x14ac:dyDescent="0.2">
      <c r="A452" s="211">
        <v>57</v>
      </c>
      <c r="B452" s="173" t="s">
        <v>528</v>
      </c>
      <c r="C452" s="201" t="s">
        <v>529</v>
      </c>
      <c r="D452" s="177" t="s">
        <v>167</v>
      </c>
      <c r="E452" s="183">
        <v>41.975200000000001</v>
      </c>
      <c r="F452" s="192"/>
      <c r="G452" s="191">
        <f>ROUND(E452*F452,2)</f>
        <v>0</v>
      </c>
      <c r="H452" s="190" t="s">
        <v>324</v>
      </c>
      <c r="I452" s="213" t="s">
        <v>169</v>
      </c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 t="s">
        <v>170</v>
      </c>
      <c r="AF452" s="162"/>
      <c r="AG452" s="162"/>
      <c r="AH452" s="162"/>
      <c r="AI452" s="162"/>
      <c r="AJ452" s="162"/>
      <c r="AK452" s="162"/>
      <c r="AL452" s="162"/>
      <c r="AM452" s="162">
        <v>21</v>
      </c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</row>
    <row r="453" spans="1:60" ht="22.5" outlineLevel="1" x14ac:dyDescent="0.2">
      <c r="A453" s="210"/>
      <c r="B453" s="174"/>
      <c r="C453" s="303" t="s">
        <v>530</v>
      </c>
      <c r="D453" s="304"/>
      <c r="E453" s="305"/>
      <c r="F453" s="306"/>
      <c r="G453" s="307"/>
      <c r="H453" s="190"/>
      <c r="I453" s="213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5" t="str">
        <f>C453</f>
        <v>Nanesení lepicího tmelu na izolační desky, nalepení desek, zajištění talířovými hmoždinkami, natažení stěrky, vtlačení výztužné tkaniny, přehlazení stěrky, kontaktní nátěr (vyžaduje -li to typ omítkoviny), povrchová úprava omítkou. Osazení rohových lišt na rozích budovy.</v>
      </c>
      <c r="BB453" s="162"/>
      <c r="BC453" s="162"/>
      <c r="BD453" s="162"/>
      <c r="BE453" s="162"/>
      <c r="BF453" s="162"/>
      <c r="BG453" s="162"/>
      <c r="BH453" s="162"/>
    </row>
    <row r="454" spans="1:60" outlineLevel="1" x14ac:dyDescent="0.2">
      <c r="A454" s="210"/>
      <c r="B454" s="174"/>
      <c r="C454" s="202" t="s">
        <v>531</v>
      </c>
      <c r="D454" s="178"/>
      <c r="E454" s="184"/>
      <c r="F454" s="191"/>
      <c r="G454" s="191"/>
      <c r="H454" s="190"/>
      <c r="I454" s="213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</row>
    <row r="455" spans="1:60" outlineLevel="1" x14ac:dyDescent="0.2">
      <c r="A455" s="210"/>
      <c r="B455" s="174"/>
      <c r="C455" s="202" t="s">
        <v>532</v>
      </c>
      <c r="D455" s="178"/>
      <c r="E455" s="184">
        <v>20.8398</v>
      </c>
      <c r="F455" s="191"/>
      <c r="G455" s="191"/>
      <c r="H455" s="190"/>
      <c r="I455" s="213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</row>
    <row r="456" spans="1:60" outlineLevel="1" x14ac:dyDescent="0.2">
      <c r="A456" s="210"/>
      <c r="B456" s="174"/>
      <c r="C456" s="202" t="s">
        <v>533</v>
      </c>
      <c r="D456" s="178"/>
      <c r="E456" s="184">
        <v>21.135400000000001</v>
      </c>
      <c r="F456" s="191"/>
      <c r="G456" s="191"/>
      <c r="H456" s="190"/>
      <c r="I456" s="213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</row>
    <row r="457" spans="1:60" ht="22.5" outlineLevel="1" x14ac:dyDescent="0.2">
      <c r="A457" s="211">
        <v>58</v>
      </c>
      <c r="B457" s="173" t="s">
        <v>534</v>
      </c>
      <c r="C457" s="201" t="s">
        <v>535</v>
      </c>
      <c r="D457" s="177" t="s">
        <v>167</v>
      </c>
      <c r="E457" s="183">
        <v>7.4729999999999999</v>
      </c>
      <c r="F457" s="192"/>
      <c r="G457" s="191">
        <f>ROUND(E457*F457,2)</f>
        <v>0</v>
      </c>
      <c r="H457" s="190" t="s">
        <v>324</v>
      </c>
      <c r="I457" s="213" t="s">
        <v>169</v>
      </c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 t="s">
        <v>170</v>
      </c>
      <c r="AF457" s="162"/>
      <c r="AG457" s="162"/>
      <c r="AH457" s="162"/>
      <c r="AI457" s="162"/>
      <c r="AJ457" s="162"/>
      <c r="AK457" s="162"/>
      <c r="AL457" s="162"/>
      <c r="AM457" s="162">
        <v>21</v>
      </c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</row>
    <row r="458" spans="1:60" ht="22.5" outlineLevel="1" x14ac:dyDescent="0.2">
      <c r="A458" s="210"/>
      <c r="B458" s="174"/>
      <c r="C458" s="303" t="s">
        <v>536</v>
      </c>
      <c r="D458" s="304"/>
      <c r="E458" s="305"/>
      <c r="F458" s="306"/>
      <c r="G458" s="307"/>
      <c r="H458" s="190"/>
      <c r="I458" s="213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5" t="str">
        <f>C458</f>
        <v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v>
      </c>
      <c r="BB458" s="162"/>
      <c r="BC458" s="162"/>
      <c r="BD458" s="162"/>
      <c r="BE458" s="162"/>
      <c r="BF458" s="162"/>
      <c r="BG458" s="162"/>
      <c r="BH458" s="162"/>
    </row>
    <row r="459" spans="1:60" outlineLevel="1" x14ac:dyDescent="0.2">
      <c r="A459" s="210"/>
      <c r="B459" s="174"/>
      <c r="C459" s="202" t="s">
        <v>537</v>
      </c>
      <c r="D459" s="178"/>
      <c r="E459" s="184">
        <v>7.4729999999999999</v>
      </c>
      <c r="F459" s="191"/>
      <c r="G459" s="191"/>
      <c r="H459" s="190"/>
      <c r="I459" s="213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</row>
    <row r="460" spans="1:60" ht="22.5" outlineLevel="1" x14ac:dyDescent="0.2">
      <c r="A460" s="211">
        <v>59</v>
      </c>
      <c r="B460" s="173" t="s">
        <v>538</v>
      </c>
      <c r="C460" s="201" t="s">
        <v>539</v>
      </c>
      <c r="D460" s="177" t="s">
        <v>167</v>
      </c>
      <c r="E460" s="183">
        <v>472.01170000000002</v>
      </c>
      <c r="F460" s="192"/>
      <c r="G460" s="191">
        <f>ROUND(E460*F460,2)</f>
        <v>0</v>
      </c>
      <c r="H460" s="190" t="s">
        <v>324</v>
      </c>
      <c r="I460" s="213" t="s">
        <v>169</v>
      </c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 t="s">
        <v>170</v>
      </c>
      <c r="AF460" s="162"/>
      <c r="AG460" s="162"/>
      <c r="AH460" s="162"/>
      <c r="AI460" s="162"/>
      <c r="AJ460" s="162"/>
      <c r="AK460" s="162"/>
      <c r="AL460" s="162"/>
      <c r="AM460" s="162">
        <v>21</v>
      </c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</row>
    <row r="461" spans="1:60" outlineLevel="1" x14ac:dyDescent="0.2">
      <c r="A461" s="210"/>
      <c r="B461" s="174"/>
      <c r="C461" s="202" t="s">
        <v>540</v>
      </c>
      <c r="D461" s="178"/>
      <c r="E461" s="184">
        <v>308.2482</v>
      </c>
      <c r="F461" s="191"/>
      <c r="G461" s="191"/>
      <c r="H461" s="190"/>
      <c r="I461" s="213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</row>
    <row r="462" spans="1:60" outlineLevel="1" x14ac:dyDescent="0.2">
      <c r="A462" s="210"/>
      <c r="B462" s="174"/>
      <c r="C462" s="203" t="s">
        <v>227</v>
      </c>
      <c r="D462" s="179"/>
      <c r="E462" s="185"/>
      <c r="F462" s="191"/>
      <c r="G462" s="191"/>
      <c r="H462" s="190"/>
      <c r="I462" s="213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</row>
    <row r="463" spans="1:60" outlineLevel="1" x14ac:dyDescent="0.2">
      <c r="A463" s="210"/>
      <c r="B463" s="174"/>
      <c r="C463" s="204" t="s">
        <v>541</v>
      </c>
      <c r="D463" s="179"/>
      <c r="E463" s="185">
        <v>17.068999999999999</v>
      </c>
      <c r="F463" s="191"/>
      <c r="G463" s="191"/>
      <c r="H463" s="190"/>
      <c r="I463" s="213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</row>
    <row r="464" spans="1:60" outlineLevel="1" x14ac:dyDescent="0.2">
      <c r="A464" s="210"/>
      <c r="B464" s="174"/>
      <c r="C464" s="204" t="s">
        <v>542</v>
      </c>
      <c r="D464" s="179"/>
      <c r="E464" s="185">
        <v>2.7555999999999998</v>
      </c>
      <c r="F464" s="191"/>
      <c r="G464" s="191"/>
      <c r="H464" s="190"/>
      <c r="I464" s="213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</row>
    <row r="465" spans="1:60" outlineLevel="1" x14ac:dyDescent="0.2">
      <c r="A465" s="210"/>
      <c r="B465" s="174"/>
      <c r="C465" s="204" t="s">
        <v>543</v>
      </c>
      <c r="D465" s="179"/>
      <c r="E465" s="185">
        <v>6.4157999999999999</v>
      </c>
      <c r="F465" s="191"/>
      <c r="G465" s="191"/>
      <c r="H465" s="190"/>
      <c r="I465" s="213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  <c r="BA465" s="162"/>
      <c r="BB465" s="162"/>
      <c r="BC465" s="162"/>
      <c r="BD465" s="162"/>
      <c r="BE465" s="162"/>
      <c r="BF465" s="162"/>
      <c r="BG465" s="162"/>
      <c r="BH465" s="162"/>
    </row>
    <row r="466" spans="1:60" outlineLevel="1" x14ac:dyDescent="0.2">
      <c r="A466" s="210"/>
      <c r="B466" s="174"/>
      <c r="C466" s="204" t="s">
        <v>544</v>
      </c>
      <c r="D466" s="179"/>
      <c r="E466" s="185">
        <v>2.5979000000000001</v>
      </c>
      <c r="F466" s="191"/>
      <c r="G466" s="191"/>
      <c r="H466" s="190"/>
      <c r="I466" s="213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</row>
    <row r="467" spans="1:60" outlineLevel="1" x14ac:dyDescent="0.2">
      <c r="A467" s="210"/>
      <c r="B467" s="174"/>
      <c r="C467" s="204" t="s">
        <v>545</v>
      </c>
      <c r="D467" s="179"/>
      <c r="E467" s="185">
        <v>13.938000000000001</v>
      </c>
      <c r="F467" s="191"/>
      <c r="G467" s="191"/>
      <c r="H467" s="190"/>
      <c r="I467" s="213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  <c r="BA467" s="162"/>
      <c r="BB467" s="162"/>
      <c r="BC467" s="162"/>
      <c r="BD467" s="162"/>
      <c r="BE467" s="162"/>
      <c r="BF467" s="162"/>
      <c r="BG467" s="162"/>
      <c r="BH467" s="162"/>
    </row>
    <row r="468" spans="1:60" outlineLevel="1" x14ac:dyDescent="0.2">
      <c r="A468" s="210"/>
      <c r="B468" s="174"/>
      <c r="C468" s="204" t="s">
        <v>546</v>
      </c>
      <c r="D468" s="179"/>
      <c r="E468" s="185">
        <v>1.3280000000000001</v>
      </c>
      <c r="F468" s="191"/>
      <c r="G468" s="191"/>
      <c r="H468" s="190"/>
      <c r="I468" s="213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</row>
    <row r="469" spans="1:60" outlineLevel="1" x14ac:dyDescent="0.2">
      <c r="A469" s="210"/>
      <c r="B469" s="174"/>
      <c r="C469" s="204" t="s">
        <v>547</v>
      </c>
      <c r="D469" s="179"/>
      <c r="E469" s="185">
        <v>17.068999999999999</v>
      </c>
      <c r="F469" s="191"/>
      <c r="G469" s="191"/>
      <c r="H469" s="190"/>
      <c r="I469" s="213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  <c r="BA469" s="162"/>
      <c r="BB469" s="162"/>
      <c r="BC469" s="162"/>
      <c r="BD469" s="162"/>
      <c r="BE469" s="162"/>
      <c r="BF469" s="162"/>
      <c r="BG469" s="162"/>
      <c r="BH469" s="162"/>
    </row>
    <row r="470" spans="1:60" outlineLevel="1" x14ac:dyDescent="0.2">
      <c r="A470" s="210"/>
      <c r="B470" s="174"/>
      <c r="C470" s="204" t="s">
        <v>548</v>
      </c>
      <c r="D470" s="179"/>
      <c r="E470" s="185">
        <v>1.1288</v>
      </c>
      <c r="F470" s="191"/>
      <c r="G470" s="191"/>
      <c r="H470" s="190"/>
      <c r="I470" s="213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</row>
    <row r="471" spans="1:60" outlineLevel="1" x14ac:dyDescent="0.2">
      <c r="A471" s="210"/>
      <c r="B471" s="174"/>
      <c r="C471" s="204" t="s">
        <v>549</v>
      </c>
      <c r="D471" s="179"/>
      <c r="E471" s="185">
        <v>4.4843999999999999</v>
      </c>
      <c r="F471" s="191"/>
      <c r="G471" s="191"/>
      <c r="H471" s="190"/>
      <c r="I471" s="213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</row>
    <row r="472" spans="1:60" outlineLevel="1" x14ac:dyDescent="0.2">
      <c r="A472" s="210"/>
      <c r="B472" s="174"/>
      <c r="C472" s="204" t="s">
        <v>550</v>
      </c>
      <c r="D472" s="179"/>
      <c r="E472" s="185">
        <v>6.3226000000000004</v>
      </c>
      <c r="F472" s="191"/>
      <c r="G472" s="191"/>
      <c r="H472" s="190"/>
      <c r="I472" s="213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</row>
    <row r="473" spans="1:60" outlineLevel="1" x14ac:dyDescent="0.2">
      <c r="A473" s="210"/>
      <c r="B473" s="174"/>
      <c r="C473" s="204" t="s">
        <v>551</v>
      </c>
      <c r="D473" s="179"/>
      <c r="E473" s="185">
        <v>9.2919999999999998</v>
      </c>
      <c r="F473" s="191"/>
      <c r="G473" s="191"/>
      <c r="H473" s="190"/>
      <c r="I473" s="213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</row>
    <row r="474" spans="1:60" outlineLevel="1" x14ac:dyDescent="0.2">
      <c r="A474" s="210"/>
      <c r="B474" s="174"/>
      <c r="C474" s="204" t="s">
        <v>546</v>
      </c>
      <c r="D474" s="179"/>
      <c r="E474" s="185">
        <v>1.3280000000000001</v>
      </c>
      <c r="F474" s="191"/>
      <c r="G474" s="191"/>
      <c r="H474" s="190"/>
      <c r="I474" s="213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</row>
    <row r="475" spans="1:60" outlineLevel="1" x14ac:dyDescent="0.2">
      <c r="A475" s="210"/>
      <c r="B475" s="174"/>
      <c r="C475" s="204" t="s">
        <v>552</v>
      </c>
      <c r="D475" s="179"/>
      <c r="E475" s="185">
        <v>3.758</v>
      </c>
      <c r="F475" s="191"/>
      <c r="G475" s="191"/>
      <c r="H475" s="190"/>
      <c r="I475" s="213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</row>
    <row r="476" spans="1:60" outlineLevel="1" x14ac:dyDescent="0.2">
      <c r="A476" s="210"/>
      <c r="B476" s="174"/>
      <c r="C476" s="205" t="s">
        <v>238</v>
      </c>
      <c r="D476" s="180"/>
      <c r="E476" s="186">
        <v>87.487099999999998</v>
      </c>
      <c r="F476" s="191"/>
      <c r="G476" s="191"/>
      <c r="H476" s="190"/>
      <c r="I476" s="213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</row>
    <row r="477" spans="1:60" outlineLevel="1" x14ac:dyDescent="0.2">
      <c r="A477" s="210"/>
      <c r="B477" s="174"/>
      <c r="C477" s="203" t="s">
        <v>239</v>
      </c>
      <c r="D477" s="179"/>
      <c r="E477" s="185"/>
      <c r="F477" s="191"/>
      <c r="G477" s="191"/>
      <c r="H477" s="190"/>
      <c r="I477" s="213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</row>
    <row r="478" spans="1:60" outlineLevel="1" x14ac:dyDescent="0.2">
      <c r="A478" s="210"/>
      <c r="B478" s="174"/>
      <c r="C478" s="202" t="s">
        <v>553</v>
      </c>
      <c r="D478" s="178"/>
      <c r="E478" s="184">
        <v>-87.487099999999998</v>
      </c>
      <c r="F478" s="191"/>
      <c r="G478" s="191"/>
      <c r="H478" s="190"/>
      <c r="I478" s="213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</row>
    <row r="479" spans="1:60" outlineLevel="1" x14ac:dyDescent="0.2">
      <c r="A479" s="210"/>
      <c r="B479" s="174"/>
      <c r="C479" s="202" t="s">
        <v>554</v>
      </c>
      <c r="D479" s="178"/>
      <c r="E479" s="184"/>
      <c r="F479" s="191"/>
      <c r="G479" s="191"/>
      <c r="H479" s="190"/>
      <c r="I479" s="213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</row>
    <row r="480" spans="1:60" outlineLevel="1" x14ac:dyDescent="0.2">
      <c r="A480" s="210"/>
      <c r="B480" s="174"/>
      <c r="C480" s="202" t="s">
        <v>555</v>
      </c>
      <c r="D480" s="178"/>
      <c r="E480" s="184">
        <v>56.750999999999998</v>
      </c>
      <c r="F480" s="191"/>
      <c r="G480" s="191"/>
      <c r="H480" s="190"/>
      <c r="I480" s="213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</row>
    <row r="481" spans="1:60" outlineLevel="1" x14ac:dyDescent="0.2">
      <c r="A481" s="210"/>
      <c r="B481" s="174"/>
      <c r="C481" s="202" t="s">
        <v>556</v>
      </c>
      <c r="D481" s="178"/>
      <c r="E481" s="184">
        <v>17.920000000000002</v>
      </c>
      <c r="F481" s="191"/>
      <c r="G481" s="191"/>
      <c r="H481" s="190"/>
      <c r="I481" s="213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</row>
    <row r="482" spans="1:60" outlineLevel="1" x14ac:dyDescent="0.2">
      <c r="A482" s="210"/>
      <c r="B482" s="174"/>
      <c r="C482" s="202" t="s">
        <v>557</v>
      </c>
      <c r="D482" s="178"/>
      <c r="E482" s="184">
        <v>25.412400000000002</v>
      </c>
      <c r="F482" s="191"/>
      <c r="G482" s="191"/>
      <c r="H482" s="190"/>
      <c r="I482" s="213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</row>
    <row r="483" spans="1:60" outlineLevel="1" x14ac:dyDescent="0.2">
      <c r="A483" s="210"/>
      <c r="B483" s="174"/>
      <c r="C483" s="203" t="s">
        <v>227</v>
      </c>
      <c r="D483" s="179"/>
      <c r="E483" s="185"/>
      <c r="F483" s="191"/>
      <c r="G483" s="191"/>
      <c r="H483" s="190"/>
      <c r="I483" s="213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162"/>
      <c r="AZ483" s="162"/>
      <c r="BA483" s="162"/>
      <c r="BB483" s="162"/>
      <c r="BC483" s="162"/>
      <c r="BD483" s="162"/>
      <c r="BE483" s="162"/>
      <c r="BF483" s="162"/>
      <c r="BG483" s="162"/>
      <c r="BH483" s="162"/>
    </row>
    <row r="484" spans="1:60" outlineLevel="1" x14ac:dyDescent="0.2">
      <c r="A484" s="210"/>
      <c r="B484" s="174"/>
      <c r="C484" s="204" t="s">
        <v>558</v>
      </c>
      <c r="D484" s="179"/>
      <c r="E484" s="185">
        <v>6.5279999999999996</v>
      </c>
      <c r="F484" s="191"/>
      <c r="G484" s="191"/>
      <c r="H484" s="190"/>
      <c r="I484" s="213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162"/>
      <c r="AZ484" s="162"/>
      <c r="BA484" s="162"/>
      <c r="BB484" s="162"/>
      <c r="BC484" s="162"/>
      <c r="BD484" s="162"/>
      <c r="BE484" s="162"/>
      <c r="BF484" s="162"/>
      <c r="BG484" s="162"/>
      <c r="BH484" s="162"/>
    </row>
    <row r="485" spans="1:60" outlineLevel="1" x14ac:dyDescent="0.2">
      <c r="A485" s="210"/>
      <c r="B485" s="174"/>
      <c r="C485" s="204" t="s">
        <v>559</v>
      </c>
      <c r="D485" s="179"/>
      <c r="E485" s="185">
        <v>14.076000000000001</v>
      </c>
      <c r="F485" s="191"/>
      <c r="G485" s="191"/>
      <c r="H485" s="190"/>
      <c r="I485" s="213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  <c r="AW485" s="162"/>
      <c r="AX485" s="162"/>
      <c r="AY485" s="162"/>
      <c r="AZ485" s="162"/>
      <c r="BA485" s="162"/>
      <c r="BB485" s="162"/>
      <c r="BC485" s="162"/>
      <c r="BD485" s="162"/>
      <c r="BE485" s="162"/>
      <c r="BF485" s="162"/>
      <c r="BG485" s="162"/>
      <c r="BH485" s="162"/>
    </row>
    <row r="486" spans="1:60" outlineLevel="1" x14ac:dyDescent="0.2">
      <c r="A486" s="210"/>
      <c r="B486" s="174"/>
      <c r="C486" s="205" t="s">
        <v>238</v>
      </c>
      <c r="D486" s="180"/>
      <c r="E486" s="186">
        <v>20.603999999999999</v>
      </c>
      <c r="F486" s="191"/>
      <c r="G486" s="191"/>
      <c r="H486" s="190"/>
      <c r="I486" s="213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162"/>
      <c r="AZ486" s="162"/>
      <c r="BA486" s="162"/>
      <c r="BB486" s="162"/>
      <c r="BC486" s="162"/>
      <c r="BD486" s="162"/>
      <c r="BE486" s="162"/>
      <c r="BF486" s="162"/>
      <c r="BG486" s="162"/>
      <c r="BH486" s="162"/>
    </row>
    <row r="487" spans="1:60" outlineLevel="1" x14ac:dyDescent="0.2">
      <c r="A487" s="210"/>
      <c r="B487" s="174"/>
      <c r="C487" s="203" t="s">
        <v>239</v>
      </c>
      <c r="D487" s="179"/>
      <c r="E487" s="185"/>
      <c r="F487" s="191"/>
      <c r="G487" s="191"/>
      <c r="H487" s="190"/>
      <c r="I487" s="213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162"/>
      <c r="AZ487" s="162"/>
      <c r="BA487" s="162"/>
      <c r="BB487" s="162"/>
      <c r="BC487" s="162"/>
      <c r="BD487" s="162"/>
      <c r="BE487" s="162"/>
      <c r="BF487" s="162"/>
      <c r="BG487" s="162"/>
      <c r="BH487" s="162"/>
    </row>
    <row r="488" spans="1:60" outlineLevel="1" x14ac:dyDescent="0.2">
      <c r="A488" s="210"/>
      <c r="B488" s="174"/>
      <c r="C488" s="202" t="s">
        <v>560</v>
      </c>
      <c r="D488" s="178"/>
      <c r="E488" s="184">
        <v>-20.603999999999999</v>
      </c>
      <c r="F488" s="191"/>
      <c r="G488" s="191"/>
      <c r="H488" s="190"/>
      <c r="I488" s="213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162"/>
      <c r="AZ488" s="162"/>
      <c r="BA488" s="162"/>
      <c r="BB488" s="162"/>
      <c r="BC488" s="162"/>
      <c r="BD488" s="162"/>
      <c r="BE488" s="162"/>
      <c r="BF488" s="162"/>
      <c r="BG488" s="162"/>
      <c r="BH488" s="162"/>
    </row>
    <row r="489" spans="1:60" outlineLevel="1" x14ac:dyDescent="0.2">
      <c r="A489" s="210"/>
      <c r="B489" s="174"/>
      <c r="C489" s="202" t="s">
        <v>554</v>
      </c>
      <c r="D489" s="178"/>
      <c r="E489" s="184"/>
      <c r="F489" s="191"/>
      <c r="G489" s="191"/>
      <c r="H489" s="190"/>
      <c r="I489" s="213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162"/>
      <c r="AZ489" s="162"/>
      <c r="BA489" s="162"/>
      <c r="BB489" s="162"/>
      <c r="BC489" s="162"/>
      <c r="BD489" s="162"/>
      <c r="BE489" s="162"/>
      <c r="BF489" s="162"/>
      <c r="BG489" s="162"/>
      <c r="BH489" s="162"/>
    </row>
    <row r="490" spans="1:60" outlineLevel="1" x14ac:dyDescent="0.2">
      <c r="A490" s="210"/>
      <c r="B490" s="174"/>
      <c r="C490" s="202" t="s">
        <v>561</v>
      </c>
      <c r="D490" s="178"/>
      <c r="E490" s="184">
        <v>83.257199999999997</v>
      </c>
      <c r="F490" s="191"/>
      <c r="G490" s="191"/>
      <c r="H490" s="190"/>
      <c r="I490" s="213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162"/>
      <c r="AZ490" s="162"/>
      <c r="BA490" s="162"/>
      <c r="BB490" s="162"/>
      <c r="BC490" s="162"/>
      <c r="BD490" s="162"/>
      <c r="BE490" s="162"/>
      <c r="BF490" s="162"/>
      <c r="BG490" s="162"/>
      <c r="BH490" s="162"/>
    </row>
    <row r="491" spans="1:60" outlineLevel="1" x14ac:dyDescent="0.2">
      <c r="A491" s="210"/>
      <c r="B491" s="174"/>
      <c r="C491" s="202" t="s">
        <v>562</v>
      </c>
      <c r="D491" s="178"/>
      <c r="E491" s="184">
        <v>102.9132</v>
      </c>
      <c r="F491" s="191"/>
      <c r="G491" s="191"/>
      <c r="H491" s="190"/>
      <c r="I491" s="213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162"/>
      <c r="AZ491" s="162"/>
      <c r="BA491" s="162"/>
      <c r="BB491" s="162"/>
      <c r="BC491" s="162"/>
      <c r="BD491" s="162"/>
      <c r="BE491" s="162"/>
      <c r="BF491" s="162"/>
      <c r="BG491" s="162"/>
      <c r="BH491" s="162"/>
    </row>
    <row r="492" spans="1:60" outlineLevel="1" x14ac:dyDescent="0.2">
      <c r="A492" s="210"/>
      <c r="B492" s="174"/>
      <c r="C492" s="202" t="s">
        <v>563</v>
      </c>
      <c r="D492" s="178"/>
      <c r="E492" s="184">
        <v>-4.444</v>
      </c>
      <c r="F492" s="191"/>
      <c r="G492" s="191"/>
      <c r="H492" s="190"/>
      <c r="I492" s="213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162"/>
      <c r="AZ492" s="162"/>
      <c r="BA492" s="162"/>
      <c r="BB492" s="162"/>
      <c r="BC492" s="162"/>
      <c r="BD492" s="162"/>
      <c r="BE492" s="162"/>
      <c r="BF492" s="162"/>
      <c r="BG492" s="162"/>
      <c r="BH492" s="162"/>
    </row>
    <row r="493" spans="1:60" outlineLevel="1" x14ac:dyDescent="0.2">
      <c r="A493" s="210"/>
      <c r="B493" s="174"/>
      <c r="C493" s="202" t="s">
        <v>564</v>
      </c>
      <c r="D493" s="178"/>
      <c r="E493" s="184"/>
      <c r="F493" s="191"/>
      <c r="G493" s="191"/>
      <c r="H493" s="190"/>
      <c r="I493" s="213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2"/>
      <c r="AX493" s="162"/>
      <c r="AY493" s="162"/>
      <c r="AZ493" s="162"/>
      <c r="BA493" s="162"/>
      <c r="BB493" s="162"/>
      <c r="BC493" s="162"/>
      <c r="BD493" s="162"/>
      <c r="BE493" s="162"/>
      <c r="BF493" s="162"/>
      <c r="BG493" s="162"/>
      <c r="BH493" s="162"/>
    </row>
    <row r="494" spans="1:60" outlineLevel="1" x14ac:dyDescent="0.2">
      <c r="A494" s="210"/>
      <c r="B494" s="174"/>
      <c r="C494" s="202" t="s">
        <v>565</v>
      </c>
      <c r="D494" s="178"/>
      <c r="E494" s="184">
        <v>-5.3723999999999998</v>
      </c>
      <c r="F494" s="191"/>
      <c r="G494" s="191"/>
      <c r="H494" s="190"/>
      <c r="I494" s="213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</row>
    <row r="495" spans="1:60" outlineLevel="1" x14ac:dyDescent="0.2">
      <c r="A495" s="210"/>
      <c r="B495" s="174"/>
      <c r="C495" s="202" t="s">
        <v>566</v>
      </c>
      <c r="D495" s="178"/>
      <c r="E495" s="184">
        <v>-0.91200000000000003</v>
      </c>
      <c r="F495" s="191"/>
      <c r="G495" s="191"/>
      <c r="H495" s="190"/>
      <c r="I495" s="213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162"/>
      <c r="AZ495" s="162"/>
      <c r="BA495" s="162"/>
      <c r="BB495" s="162"/>
      <c r="BC495" s="162"/>
      <c r="BD495" s="162"/>
      <c r="BE495" s="162"/>
      <c r="BF495" s="162"/>
      <c r="BG495" s="162"/>
      <c r="BH495" s="162"/>
    </row>
    <row r="496" spans="1:60" outlineLevel="1" x14ac:dyDescent="0.2">
      <c r="A496" s="210"/>
      <c r="B496" s="174"/>
      <c r="C496" s="202" t="s">
        <v>567</v>
      </c>
      <c r="D496" s="178"/>
      <c r="E496" s="184">
        <v>-3.6707999999999998</v>
      </c>
      <c r="F496" s="191"/>
      <c r="G496" s="191"/>
      <c r="H496" s="190"/>
      <c r="I496" s="213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162"/>
      <c r="AZ496" s="162"/>
      <c r="BA496" s="162"/>
      <c r="BB496" s="162"/>
      <c r="BC496" s="162"/>
      <c r="BD496" s="162"/>
      <c r="BE496" s="162"/>
      <c r="BF496" s="162"/>
      <c r="BG496" s="162"/>
      <c r="BH496" s="162"/>
    </row>
    <row r="497" spans="1:60" ht="22.5" outlineLevel="1" x14ac:dyDescent="0.2">
      <c r="A497" s="211">
        <v>60</v>
      </c>
      <c r="B497" s="173" t="s">
        <v>568</v>
      </c>
      <c r="C497" s="201" t="s">
        <v>569</v>
      </c>
      <c r="D497" s="177" t="s">
        <v>167</v>
      </c>
      <c r="E497" s="183">
        <v>10.110799999999999</v>
      </c>
      <c r="F497" s="192"/>
      <c r="G497" s="191">
        <f>ROUND(E497*F497,2)</f>
        <v>0</v>
      </c>
      <c r="H497" s="190" t="s">
        <v>324</v>
      </c>
      <c r="I497" s="213" t="s">
        <v>169</v>
      </c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 t="s">
        <v>170</v>
      </c>
      <c r="AF497" s="162"/>
      <c r="AG497" s="162"/>
      <c r="AH497" s="162"/>
      <c r="AI497" s="162"/>
      <c r="AJ497" s="162"/>
      <c r="AK497" s="162"/>
      <c r="AL497" s="162"/>
      <c r="AM497" s="162">
        <v>21</v>
      </c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162"/>
      <c r="AZ497" s="162"/>
      <c r="BA497" s="162"/>
      <c r="BB497" s="162"/>
      <c r="BC497" s="162"/>
      <c r="BD497" s="162"/>
      <c r="BE497" s="162"/>
      <c r="BF497" s="162"/>
      <c r="BG497" s="162"/>
      <c r="BH497" s="162"/>
    </row>
    <row r="498" spans="1:60" outlineLevel="1" x14ac:dyDescent="0.2">
      <c r="A498" s="210"/>
      <c r="B498" s="174"/>
      <c r="C498" s="202" t="s">
        <v>570</v>
      </c>
      <c r="D498" s="178"/>
      <c r="E498" s="184">
        <v>10.110799999999999</v>
      </c>
      <c r="F498" s="191"/>
      <c r="G498" s="191"/>
      <c r="H498" s="190"/>
      <c r="I498" s="213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162"/>
      <c r="AZ498" s="162"/>
      <c r="BA498" s="162"/>
      <c r="BB498" s="162"/>
      <c r="BC498" s="162"/>
      <c r="BD498" s="162"/>
      <c r="BE498" s="162"/>
      <c r="BF498" s="162"/>
      <c r="BG498" s="162"/>
      <c r="BH498" s="162"/>
    </row>
    <row r="499" spans="1:60" ht="22.5" outlineLevel="1" x14ac:dyDescent="0.2">
      <c r="A499" s="211">
        <v>61</v>
      </c>
      <c r="B499" s="173" t="s">
        <v>571</v>
      </c>
      <c r="C499" s="201" t="s">
        <v>572</v>
      </c>
      <c r="D499" s="177" t="s">
        <v>167</v>
      </c>
      <c r="E499" s="183">
        <v>9.9551999999999996</v>
      </c>
      <c r="F499" s="192"/>
      <c r="G499" s="191">
        <f>ROUND(E499*F499,2)</f>
        <v>0</v>
      </c>
      <c r="H499" s="190" t="s">
        <v>324</v>
      </c>
      <c r="I499" s="213" t="s">
        <v>169</v>
      </c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 t="s">
        <v>170</v>
      </c>
      <c r="AF499" s="162"/>
      <c r="AG499" s="162"/>
      <c r="AH499" s="162"/>
      <c r="AI499" s="162"/>
      <c r="AJ499" s="162"/>
      <c r="AK499" s="162"/>
      <c r="AL499" s="162"/>
      <c r="AM499" s="162">
        <v>21</v>
      </c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162"/>
      <c r="AZ499" s="162"/>
      <c r="BA499" s="162"/>
      <c r="BB499" s="162"/>
      <c r="BC499" s="162"/>
      <c r="BD499" s="162"/>
      <c r="BE499" s="162"/>
      <c r="BF499" s="162"/>
      <c r="BG499" s="162"/>
      <c r="BH499" s="162"/>
    </row>
    <row r="500" spans="1:60" outlineLevel="1" x14ac:dyDescent="0.2">
      <c r="A500" s="210"/>
      <c r="B500" s="174"/>
      <c r="C500" s="202" t="s">
        <v>573</v>
      </c>
      <c r="D500" s="178"/>
      <c r="E500" s="184">
        <v>5.3723999999999998</v>
      </c>
      <c r="F500" s="191"/>
      <c r="G500" s="191"/>
      <c r="H500" s="190"/>
      <c r="I500" s="213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162"/>
      <c r="AZ500" s="162"/>
      <c r="BA500" s="162"/>
      <c r="BB500" s="162"/>
      <c r="BC500" s="162"/>
      <c r="BD500" s="162"/>
      <c r="BE500" s="162"/>
      <c r="BF500" s="162"/>
      <c r="BG500" s="162"/>
      <c r="BH500" s="162"/>
    </row>
    <row r="501" spans="1:60" outlineLevel="1" x14ac:dyDescent="0.2">
      <c r="A501" s="210"/>
      <c r="B501" s="174"/>
      <c r="C501" s="202" t="s">
        <v>574</v>
      </c>
      <c r="D501" s="178"/>
      <c r="E501" s="184">
        <v>0.91200000000000003</v>
      </c>
      <c r="F501" s="191"/>
      <c r="G501" s="191"/>
      <c r="H501" s="190"/>
      <c r="I501" s="213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162"/>
      <c r="AZ501" s="162"/>
      <c r="BA501" s="162"/>
      <c r="BB501" s="162"/>
      <c r="BC501" s="162"/>
      <c r="BD501" s="162"/>
      <c r="BE501" s="162"/>
      <c r="BF501" s="162"/>
      <c r="BG501" s="162"/>
      <c r="BH501" s="162"/>
    </row>
    <row r="502" spans="1:60" outlineLevel="1" x14ac:dyDescent="0.2">
      <c r="A502" s="210"/>
      <c r="B502" s="174"/>
      <c r="C502" s="202" t="s">
        <v>575</v>
      </c>
      <c r="D502" s="178"/>
      <c r="E502" s="184">
        <v>3.6707999999999998</v>
      </c>
      <c r="F502" s="191"/>
      <c r="G502" s="191"/>
      <c r="H502" s="190"/>
      <c r="I502" s="213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162"/>
      <c r="AZ502" s="162"/>
      <c r="BA502" s="162"/>
      <c r="BB502" s="162"/>
      <c r="BC502" s="162"/>
      <c r="BD502" s="162"/>
      <c r="BE502" s="162"/>
      <c r="BF502" s="162"/>
      <c r="BG502" s="162"/>
      <c r="BH502" s="162"/>
    </row>
    <row r="503" spans="1:60" outlineLevel="1" x14ac:dyDescent="0.2">
      <c r="A503" s="210"/>
      <c r="B503" s="289" t="s">
        <v>576</v>
      </c>
      <c r="C503" s="290"/>
      <c r="D503" s="291"/>
      <c r="E503" s="292"/>
      <c r="F503" s="293"/>
      <c r="G503" s="294"/>
      <c r="H503" s="190"/>
      <c r="I503" s="213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>
        <v>0</v>
      </c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162"/>
      <c r="AZ503" s="162"/>
      <c r="BA503" s="162"/>
      <c r="BB503" s="162"/>
      <c r="BC503" s="162"/>
      <c r="BD503" s="162"/>
      <c r="BE503" s="162"/>
      <c r="BF503" s="162"/>
      <c r="BG503" s="162"/>
      <c r="BH503" s="162"/>
    </row>
    <row r="504" spans="1:60" ht="22.5" outlineLevel="1" x14ac:dyDescent="0.2">
      <c r="A504" s="210"/>
      <c r="B504" s="289" t="s">
        <v>577</v>
      </c>
      <c r="C504" s="290"/>
      <c r="D504" s="291"/>
      <c r="E504" s="292"/>
      <c r="F504" s="293"/>
      <c r="G504" s="294"/>
      <c r="H504" s="190"/>
      <c r="I504" s="213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162"/>
      <c r="AZ504" s="165" t="str">
        <f>B504</f>
        <v>nanesení lepicího tmelu na izolační desky, nalepení desek, přebroušení desek z polystyrénu, natažení stěrky, vtlačení výztužné tkaniny, přehlazení stěrky. Další vrstvy podle popisu položky.</v>
      </c>
      <c r="BA504" s="162"/>
      <c r="BB504" s="162"/>
      <c r="BC504" s="162"/>
      <c r="BD504" s="162"/>
      <c r="BE504" s="162"/>
      <c r="BF504" s="162"/>
      <c r="BG504" s="162"/>
      <c r="BH504" s="162"/>
    </row>
    <row r="505" spans="1:60" outlineLevel="1" x14ac:dyDescent="0.2">
      <c r="A505" s="210"/>
      <c r="B505" s="289" t="s">
        <v>578</v>
      </c>
      <c r="C505" s="290"/>
      <c r="D505" s="291"/>
      <c r="E505" s="292"/>
      <c r="F505" s="293"/>
      <c r="G505" s="294"/>
      <c r="H505" s="190"/>
      <c r="I505" s="213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 t="s">
        <v>163</v>
      </c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162"/>
      <c r="AZ505" s="162"/>
      <c r="BA505" s="162"/>
      <c r="BB505" s="162"/>
      <c r="BC505" s="162"/>
      <c r="BD505" s="162"/>
      <c r="BE505" s="162"/>
      <c r="BF505" s="162"/>
      <c r="BG505" s="162"/>
      <c r="BH505" s="162"/>
    </row>
    <row r="506" spans="1:60" outlineLevel="1" x14ac:dyDescent="0.2">
      <c r="A506" s="211">
        <v>62</v>
      </c>
      <c r="B506" s="173" t="s">
        <v>579</v>
      </c>
      <c r="C506" s="201" t="s">
        <v>580</v>
      </c>
      <c r="D506" s="177" t="s">
        <v>167</v>
      </c>
      <c r="E506" s="183">
        <v>7.2</v>
      </c>
      <c r="F506" s="192"/>
      <c r="G506" s="191">
        <f>ROUND(E506*F506,2)</f>
        <v>0</v>
      </c>
      <c r="H506" s="190" t="s">
        <v>324</v>
      </c>
      <c r="I506" s="213" t="s">
        <v>169</v>
      </c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 t="s">
        <v>170</v>
      </c>
      <c r="AF506" s="162"/>
      <c r="AG506" s="162"/>
      <c r="AH506" s="162"/>
      <c r="AI506" s="162"/>
      <c r="AJ506" s="162"/>
      <c r="AK506" s="162"/>
      <c r="AL506" s="162"/>
      <c r="AM506" s="162">
        <v>21</v>
      </c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162"/>
      <c r="AZ506" s="162"/>
      <c r="BA506" s="162"/>
      <c r="BB506" s="162"/>
      <c r="BC506" s="162"/>
      <c r="BD506" s="162"/>
      <c r="BE506" s="162"/>
      <c r="BF506" s="162"/>
      <c r="BG506" s="162"/>
      <c r="BH506" s="162"/>
    </row>
    <row r="507" spans="1:60" ht="22.5" outlineLevel="1" x14ac:dyDescent="0.2">
      <c r="A507" s="210"/>
      <c r="B507" s="174"/>
      <c r="C507" s="303" t="s">
        <v>581</v>
      </c>
      <c r="D507" s="304"/>
      <c r="E507" s="305"/>
      <c r="F507" s="306"/>
      <c r="G507" s="307"/>
      <c r="H507" s="190"/>
      <c r="I507" s="213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162"/>
      <c r="AZ507" s="162"/>
      <c r="BA507" s="165" t="str">
        <f>C507</f>
        <v>Nanesení lepicího tmelu na izolační desky, nalepení desek, přebroušení desek, osazení napojovacích lišt, natažení stěrky, osazení rohových lišt, výztužné tkaniny (1,15 m2/m2), přehlazení stěrky.</v>
      </c>
      <c r="BB507" s="162"/>
      <c r="BC507" s="162"/>
      <c r="BD507" s="162"/>
      <c r="BE507" s="162"/>
      <c r="BF507" s="162"/>
      <c r="BG507" s="162"/>
      <c r="BH507" s="162"/>
    </row>
    <row r="508" spans="1:60" outlineLevel="1" x14ac:dyDescent="0.2">
      <c r="A508" s="210"/>
      <c r="B508" s="174"/>
      <c r="C508" s="202" t="s">
        <v>582</v>
      </c>
      <c r="D508" s="178"/>
      <c r="E508" s="184">
        <v>7.2</v>
      </c>
      <c r="F508" s="191"/>
      <c r="G508" s="191"/>
      <c r="H508" s="190"/>
      <c r="I508" s="213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162"/>
      <c r="AZ508" s="162"/>
      <c r="BA508" s="162"/>
      <c r="BB508" s="162"/>
      <c r="BC508" s="162"/>
      <c r="BD508" s="162"/>
      <c r="BE508" s="162"/>
      <c r="BF508" s="162"/>
      <c r="BG508" s="162"/>
      <c r="BH508" s="162"/>
    </row>
    <row r="509" spans="1:60" outlineLevel="1" x14ac:dyDescent="0.2">
      <c r="A509" s="211">
        <v>63</v>
      </c>
      <c r="B509" s="173" t="s">
        <v>583</v>
      </c>
      <c r="C509" s="201" t="s">
        <v>584</v>
      </c>
      <c r="D509" s="177" t="s">
        <v>167</v>
      </c>
      <c r="E509" s="183">
        <v>55.224800000000002</v>
      </c>
      <c r="F509" s="192"/>
      <c r="G509" s="191">
        <f>ROUND(E509*F509,2)</f>
        <v>0</v>
      </c>
      <c r="H509" s="190" t="s">
        <v>324</v>
      </c>
      <c r="I509" s="213" t="s">
        <v>169</v>
      </c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 t="s">
        <v>170</v>
      </c>
      <c r="AF509" s="162"/>
      <c r="AG509" s="162"/>
      <c r="AH509" s="162"/>
      <c r="AI509" s="162"/>
      <c r="AJ509" s="162"/>
      <c r="AK509" s="162"/>
      <c r="AL509" s="162"/>
      <c r="AM509" s="162">
        <v>21</v>
      </c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162"/>
      <c r="AZ509" s="162"/>
      <c r="BA509" s="162"/>
      <c r="BB509" s="162"/>
      <c r="BC509" s="162"/>
      <c r="BD509" s="162"/>
      <c r="BE509" s="162"/>
      <c r="BF509" s="162"/>
      <c r="BG509" s="162"/>
      <c r="BH509" s="162"/>
    </row>
    <row r="510" spans="1:60" ht="22.5" outlineLevel="1" x14ac:dyDescent="0.2">
      <c r="A510" s="210"/>
      <c r="B510" s="174"/>
      <c r="C510" s="303" t="s">
        <v>585</v>
      </c>
      <c r="D510" s="304"/>
      <c r="E510" s="305"/>
      <c r="F510" s="306"/>
      <c r="G510" s="307"/>
      <c r="H510" s="190"/>
      <c r="I510" s="213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5" t="str">
        <f>C510</f>
        <v>Nanesení lepicího tmelu na izolační desky, nalepení desek, přebroušení desek, osazení napojovacích lišt, natažení stěrky, osazení rohových lišt, výztužné tkaniny (1,15 m2/m2), přehlazení stěrky, kontaktní nátěr a povrchová úprava omítkou.</v>
      </c>
      <c r="BB510" s="162"/>
      <c r="BC510" s="162"/>
      <c r="BD510" s="162"/>
      <c r="BE510" s="162"/>
      <c r="BF510" s="162"/>
      <c r="BG510" s="162"/>
      <c r="BH510" s="162"/>
    </row>
    <row r="511" spans="1:60" outlineLevel="1" x14ac:dyDescent="0.2">
      <c r="A511" s="210"/>
      <c r="B511" s="174"/>
      <c r="C511" s="202" t="s">
        <v>586</v>
      </c>
      <c r="D511" s="178"/>
      <c r="E511" s="184"/>
      <c r="F511" s="191"/>
      <c r="G511" s="191"/>
      <c r="H511" s="190"/>
      <c r="I511" s="213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</row>
    <row r="512" spans="1:60" outlineLevel="1" x14ac:dyDescent="0.2">
      <c r="A512" s="210"/>
      <c r="B512" s="174"/>
      <c r="C512" s="202" t="s">
        <v>493</v>
      </c>
      <c r="D512" s="178"/>
      <c r="E512" s="184"/>
      <c r="F512" s="191"/>
      <c r="G512" s="191"/>
      <c r="H512" s="190"/>
      <c r="I512" s="213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</row>
    <row r="513" spans="1:60" outlineLevel="1" x14ac:dyDescent="0.2">
      <c r="A513" s="210"/>
      <c r="B513" s="174"/>
      <c r="C513" s="202" t="s">
        <v>587</v>
      </c>
      <c r="D513" s="178"/>
      <c r="E513" s="184">
        <v>7.7355</v>
      </c>
      <c r="F513" s="191"/>
      <c r="G513" s="191"/>
      <c r="H513" s="190"/>
      <c r="I513" s="213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</row>
    <row r="514" spans="1:60" outlineLevel="1" x14ac:dyDescent="0.2">
      <c r="A514" s="210"/>
      <c r="B514" s="174"/>
      <c r="C514" s="202" t="s">
        <v>588</v>
      </c>
      <c r="D514" s="178"/>
      <c r="E514" s="184">
        <v>1.8468</v>
      </c>
      <c r="F514" s="191"/>
      <c r="G514" s="191"/>
      <c r="H514" s="190"/>
      <c r="I514" s="213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</row>
    <row r="515" spans="1:60" outlineLevel="1" x14ac:dyDescent="0.2">
      <c r="A515" s="210"/>
      <c r="B515" s="174"/>
      <c r="C515" s="202" t="s">
        <v>589</v>
      </c>
      <c r="D515" s="178"/>
      <c r="E515" s="184">
        <v>2.16</v>
      </c>
      <c r="F515" s="191"/>
      <c r="G515" s="191"/>
      <c r="H515" s="190"/>
      <c r="I515" s="213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</row>
    <row r="516" spans="1:60" outlineLevel="1" x14ac:dyDescent="0.2">
      <c r="A516" s="210"/>
      <c r="B516" s="174"/>
      <c r="C516" s="202" t="s">
        <v>590</v>
      </c>
      <c r="D516" s="178"/>
      <c r="E516" s="184">
        <v>1.2932999999999999</v>
      </c>
      <c r="F516" s="191"/>
      <c r="G516" s="191"/>
      <c r="H516" s="190"/>
      <c r="I516" s="213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</row>
    <row r="517" spans="1:60" outlineLevel="1" x14ac:dyDescent="0.2">
      <c r="A517" s="210"/>
      <c r="B517" s="174"/>
      <c r="C517" s="202" t="s">
        <v>591</v>
      </c>
      <c r="D517" s="178"/>
      <c r="E517" s="184">
        <v>5.1353999999999997</v>
      </c>
      <c r="F517" s="191"/>
      <c r="G517" s="191"/>
      <c r="H517" s="190"/>
      <c r="I517" s="213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</row>
    <row r="518" spans="1:60" outlineLevel="1" x14ac:dyDescent="0.2">
      <c r="A518" s="210"/>
      <c r="B518" s="174"/>
      <c r="C518" s="202" t="s">
        <v>592</v>
      </c>
      <c r="D518" s="178"/>
      <c r="E518" s="184">
        <v>1.3284</v>
      </c>
      <c r="F518" s="191"/>
      <c r="G518" s="191"/>
      <c r="H518" s="190"/>
      <c r="I518" s="213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162"/>
      <c r="AZ518" s="162"/>
      <c r="BA518" s="162"/>
      <c r="BB518" s="162"/>
      <c r="BC518" s="162"/>
      <c r="BD518" s="162"/>
      <c r="BE518" s="162"/>
      <c r="BF518" s="162"/>
      <c r="BG518" s="162"/>
      <c r="BH518" s="162"/>
    </row>
    <row r="519" spans="1:60" outlineLevel="1" x14ac:dyDescent="0.2">
      <c r="A519" s="210"/>
      <c r="B519" s="174"/>
      <c r="C519" s="202" t="s">
        <v>593</v>
      </c>
      <c r="D519" s="178"/>
      <c r="E519" s="184">
        <v>2.7755999999999998</v>
      </c>
      <c r="F519" s="191"/>
      <c r="G519" s="191"/>
      <c r="H519" s="190"/>
      <c r="I519" s="213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162"/>
      <c r="AZ519" s="162"/>
      <c r="BA519" s="162"/>
      <c r="BB519" s="162"/>
      <c r="BC519" s="162"/>
      <c r="BD519" s="162"/>
      <c r="BE519" s="162"/>
      <c r="BF519" s="162"/>
      <c r="BG519" s="162"/>
      <c r="BH519" s="162"/>
    </row>
    <row r="520" spans="1:60" outlineLevel="1" x14ac:dyDescent="0.2">
      <c r="A520" s="210"/>
      <c r="B520" s="174"/>
      <c r="C520" s="202" t="s">
        <v>594</v>
      </c>
      <c r="D520" s="178"/>
      <c r="E520" s="184">
        <v>7.0271999999999997</v>
      </c>
      <c r="F520" s="191"/>
      <c r="G520" s="191"/>
      <c r="H520" s="190"/>
      <c r="I520" s="213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162"/>
      <c r="AZ520" s="162"/>
      <c r="BA520" s="162"/>
      <c r="BB520" s="162"/>
      <c r="BC520" s="162"/>
      <c r="BD520" s="162"/>
      <c r="BE520" s="162"/>
      <c r="BF520" s="162"/>
      <c r="BG520" s="162"/>
      <c r="BH520" s="162"/>
    </row>
    <row r="521" spans="1:60" outlineLevel="1" x14ac:dyDescent="0.2">
      <c r="A521" s="210"/>
      <c r="B521" s="174"/>
      <c r="C521" s="202" t="s">
        <v>595</v>
      </c>
      <c r="D521" s="178"/>
      <c r="E521" s="184">
        <v>6.8903999999999996</v>
      </c>
      <c r="F521" s="191"/>
      <c r="G521" s="191"/>
      <c r="H521" s="190"/>
      <c r="I521" s="213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162"/>
      <c r="AZ521" s="162"/>
      <c r="BA521" s="162"/>
      <c r="BB521" s="162"/>
      <c r="BC521" s="162"/>
      <c r="BD521" s="162"/>
      <c r="BE521" s="162"/>
      <c r="BF521" s="162"/>
      <c r="BG521" s="162"/>
      <c r="BH521" s="162"/>
    </row>
    <row r="522" spans="1:60" outlineLevel="1" x14ac:dyDescent="0.2">
      <c r="A522" s="210"/>
      <c r="B522" s="174"/>
      <c r="C522" s="202" t="s">
        <v>504</v>
      </c>
      <c r="D522" s="178"/>
      <c r="E522" s="184"/>
      <c r="F522" s="191"/>
      <c r="G522" s="191"/>
      <c r="H522" s="190"/>
      <c r="I522" s="213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  <c r="AW522" s="162"/>
      <c r="AX522" s="162"/>
      <c r="AY522" s="162"/>
      <c r="AZ522" s="162"/>
      <c r="BA522" s="162"/>
      <c r="BB522" s="162"/>
      <c r="BC522" s="162"/>
      <c r="BD522" s="162"/>
      <c r="BE522" s="162"/>
      <c r="BF522" s="162"/>
      <c r="BG522" s="162"/>
      <c r="BH522" s="162"/>
    </row>
    <row r="523" spans="1:60" outlineLevel="1" x14ac:dyDescent="0.2">
      <c r="A523" s="210"/>
      <c r="B523" s="174"/>
      <c r="C523" s="202" t="s">
        <v>587</v>
      </c>
      <c r="D523" s="178"/>
      <c r="E523" s="184">
        <v>7.7355</v>
      </c>
      <c r="F523" s="191"/>
      <c r="G523" s="191"/>
      <c r="H523" s="190"/>
      <c r="I523" s="213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162"/>
      <c r="AZ523" s="162"/>
      <c r="BA523" s="162"/>
      <c r="BB523" s="162"/>
      <c r="BC523" s="162"/>
      <c r="BD523" s="162"/>
      <c r="BE523" s="162"/>
      <c r="BF523" s="162"/>
      <c r="BG523" s="162"/>
      <c r="BH523" s="162"/>
    </row>
    <row r="524" spans="1:60" outlineLevel="1" x14ac:dyDescent="0.2">
      <c r="A524" s="210"/>
      <c r="B524" s="174"/>
      <c r="C524" s="202" t="s">
        <v>596</v>
      </c>
      <c r="D524" s="178"/>
      <c r="E524" s="184">
        <v>0.81540000000000001</v>
      </c>
      <c r="F524" s="191"/>
      <c r="G524" s="191"/>
      <c r="H524" s="190"/>
      <c r="I524" s="213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162"/>
      <c r="AZ524" s="162"/>
      <c r="BA524" s="162"/>
      <c r="BB524" s="162"/>
      <c r="BC524" s="162"/>
      <c r="BD524" s="162"/>
      <c r="BE524" s="162"/>
      <c r="BF524" s="162"/>
      <c r="BG524" s="162"/>
      <c r="BH524" s="162"/>
    </row>
    <row r="525" spans="1:60" outlineLevel="1" x14ac:dyDescent="0.2">
      <c r="A525" s="210"/>
      <c r="B525" s="174"/>
      <c r="C525" s="202" t="s">
        <v>597</v>
      </c>
      <c r="D525" s="178"/>
      <c r="E525" s="184">
        <v>1.7527999999999999</v>
      </c>
      <c r="F525" s="191"/>
      <c r="G525" s="191"/>
      <c r="H525" s="190"/>
      <c r="I525" s="213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162"/>
      <c r="AZ525" s="162"/>
      <c r="BA525" s="162"/>
      <c r="BB525" s="162"/>
      <c r="BC525" s="162"/>
      <c r="BD525" s="162"/>
      <c r="BE525" s="162"/>
      <c r="BF525" s="162"/>
      <c r="BG525" s="162"/>
      <c r="BH525" s="162"/>
    </row>
    <row r="526" spans="1:60" outlineLevel="1" x14ac:dyDescent="0.2">
      <c r="A526" s="210"/>
      <c r="B526" s="174"/>
      <c r="C526" s="202" t="s">
        <v>598</v>
      </c>
      <c r="D526" s="178"/>
      <c r="E526" s="184">
        <v>1.9359</v>
      </c>
      <c r="F526" s="191"/>
      <c r="G526" s="191"/>
      <c r="H526" s="190"/>
      <c r="I526" s="213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162"/>
      <c r="AZ526" s="162"/>
      <c r="BA526" s="162"/>
      <c r="BB526" s="162"/>
      <c r="BC526" s="162"/>
      <c r="BD526" s="162"/>
      <c r="BE526" s="162"/>
      <c r="BF526" s="162"/>
      <c r="BG526" s="162"/>
      <c r="BH526" s="162"/>
    </row>
    <row r="527" spans="1:60" outlineLevel="1" x14ac:dyDescent="0.2">
      <c r="A527" s="210"/>
      <c r="B527" s="174"/>
      <c r="C527" s="202" t="s">
        <v>599</v>
      </c>
      <c r="D527" s="178"/>
      <c r="E527" s="184">
        <v>3.4236</v>
      </c>
      <c r="F527" s="191"/>
      <c r="G527" s="191"/>
      <c r="H527" s="190"/>
      <c r="I527" s="213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162"/>
      <c r="AZ527" s="162"/>
      <c r="BA527" s="162"/>
      <c r="BB527" s="162"/>
      <c r="BC527" s="162"/>
      <c r="BD527" s="162"/>
      <c r="BE527" s="162"/>
      <c r="BF527" s="162"/>
      <c r="BG527" s="162"/>
      <c r="BH527" s="162"/>
    </row>
    <row r="528" spans="1:60" outlineLevel="1" x14ac:dyDescent="0.2">
      <c r="A528" s="210"/>
      <c r="B528" s="174"/>
      <c r="C528" s="202" t="s">
        <v>592</v>
      </c>
      <c r="D528" s="178"/>
      <c r="E528" s="184">
        <v>1.3284</v>
      </c>
      <c r="F528" s="191"/>
      <c r="G528" s="191"/>
      <c r="H528" s="190"/>
      <c r="I528" s="213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162"/>
      <c r="AZ528" s="162"/>
      <c r="BA528" s="162"/>
      <c r="BB528" s="162"/>
      <c r="BC528" s="162"/>
      <c r="BD528" s="162"/>
      <c r="BE528" s="162"/>
      <c r="BF528" s="162"/>
      <c r="BG528" s="162"/>
      <c r="BH528" s="162"/>
    </row>
    <row r="529" spans="1:60" outlineLevel="1" x14ac:dyDescent="0.2">
      <c r="A529" s="210"/>
      <c r="B529" s="174"/>
      <c r="C529" s="202" t="s">
        <v>600</v>
      </c>
      <c r="D529" s="178"/>
      <c r="E529" s="184">
        <v>3.2616000000000001</v>
      </c>
      <c r="F529" s="191"/>
      <c r="G529" s="191"/>
      <c r="H529" s="190"/>
      <c r="I529" s="213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162"/>
      <c r="AZ529" s="162"/>
      <c r="BA529" s="162"/>
      <c r="BB529" s="162"/>
      <c r="BC529" s="162"/>
      <c r="BD529" s="162"/>
      <c r="BE529" s="162"/>
      <c r="BF529" s="162"/>
      <c r="BG529" s="162"/>
      <c r="BH529" s="162"/>
    </row>
    <row r="530" spans="1:60" outlineLevel="1" x14ac:dyDescent="0.2">
      <c r="A530" s="210"/>
      <c r="B530" s="174"/>
      <c r="C530" s="202" t="s">
        <v>601</v>
      </c>
      <c r="D530" s="178"/>
      <c r="E530" s="184"/>
      <c r="F530" s="191"/>
      <c r="G530" s="191"/>
      <c r="H530" s="190"/>
      <c r="I530" s="213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2"/>
      <c r="BB530" s="162"/>
      <c r="BC530" s="162"/>
      <c r="BD530" s="162"/>
      <c r="BE530" s="162"/>
      <c r="BF530" s="162"/>
      <c r="BG530" s="162"/>
      <c r="BH530" s="162"/>
    </row>
    <row r="531" spans="1:60" outlineLevel="1" x14ac:dyDescent="0.2">
      <c r="A531" s="210"/>
      <c r="B531" s="174"/>
      <c r="C531" s="202" t="s">
        <v>602</v>
      </c>
      <c r="D531" s="178"/>
      <c r="E531" s="184"/>
      <c r="F531" s="191"/>
      <c r="G531" s="191"/>
      <c r="H531" s="190"/>
      <c r="I531" s="213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162"/>
      <c r="AZ531" s="162"/>
      <c r="BA531" s="162"/>
      <c r="BB531" s="162"/>
      <c r="BC531" s="162"/>
      <c r="BD531" s="162"/>
      <c r="BE531" s="162"/>
      <c r="BF531" s="162"/>
      <c r="BG531" s="162"/>
      <c r="BH531" s="162"/>
    </row>
    <row r="532" spans="1:60" outlineLevel="1" x14ac:dyDescent="0.2">
      <c r="A532" s="210"/>
      <c r="B532" s="174"/>
      <c r="C532" s="202" t="s">
        <v>603</v>
      </c>
      <c r="D532" s="178"/>
      <c r="E532" s="184">
        <v>-0.59940000000000004</v>
      </c>
      <c r="F532" s="191"/>
      <c r="G532" s="191"/>
      <c r="H532" s="190"/>
      <c r="I532" s="213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  <c r="AW532" s="162"/>
      <c r="AX532" s="162"/>
      <c r="AY532" s="162"/>
      <c r="AZ532" s="162"/>
      <c r="BA532" s="162"/>
      <c r="BB532" s="162"/>
      <c r="BC532" s="162"/>
      <c r="BD532" s="162"/>
      <c r="BE532" s="162"/>
      <c r="BF532" s="162"/>
      <c r="BG532" s="162"/>
      <c r="BH532" s="162"/>
    </row>
    <row r="533" spans="1:60" outlineLevel="1" x14ac:dyDescent="0.2">
      <c r="A533" s="210"/>
      <c r="B533" s="174"/>
      <c r="C533" s="202" t="s">
        <v>604</v>
      </c>
      <c r="D533" s="178"/>
      <c r="E533" s="184">
        <v>-0.62160000000000004</v>
      </c>
      <c r="F533" s="191"/>
      <c r="G533" s="191"/>
      <c r="H533" s="190"/>
      <c r="I533" s="213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162"/>
      <c r="AZ533" s="162"/>
      <c r="BA533" s="162"/>
      <c r="BB533" s="162"/>
      <c r="BC533" s="162"/>
      <c r="BD533" s="162"/>
      <c r="BE533" s="162"/>
      <c r="BF533" s="162"/>
      <c r="BG533" s="162"/>
      <c r="BH533" s="162"/>
    </row>
    <row r="534" spans="1:60" ht="22.5" outlineLevel="1" x14ac:dyDescent="0.2">
      <c r="A534" s="211">
        <v>64</v>
      </c>
      <c r="B534" s="173" t="s">
        <v>605</v>
      </c>
      <c r="C534" s="201" t="s">
        <v>606</v>
      </c>
      <c r="D534" s="177" t="s">
        <v>167</v>
      </c>
      <c r="E534" s="183">
        <v>1.2210000000000001</v>
      </c>
      <c r="F534" s="192"/>
      <c r="G534" s="191">
        <f>ROUND(E534*F534,2)</f>
        <v>0</v>
      </c>
      <c r="H534" s="190" t="s">
        <v>324</v>
      </c>
      <c r="I534" s="213" t="s">
        <v>607</v>
      </c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 t="s">
        <v>170</v>
      </c>
      <c r="AF534" s="162"/>
      <c r="AG534" s="162"/>
      <c r="AH534" s="162"/>
      <c r="AI534" s="162"/>
      <c r="AJ534" s="162"/>
      <c r="AK534" s="162"/>
      <c r="AL534" s="162"/>
      <c r="AM534" s="162">
        <v>21</v>
      </c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162"/>
      <c r="AZ534" s="162"/>
      <c r="BA534" s="162"/>
      <c r="BB534" s="162"/>
      <c r="BC534" s="162"/>
      <c r="BD534" s="162"/>
      <c r="BE534" s="162"/>
      <c r="BF534" s="162"/>
      <c r="BG534" s="162"/>
      <c r="BH534" s="162"/>
    </row>
    <row r="535" spans="1:60" outlineLevel="1" x14ac:dyDescent="0.2">
      <c r="A535" s="210"/>
      <c r="B535" s="174"/>
      <c r="C535" s="202" t="s">
        <v>602</v>
      </c>
      <c r="D535" s="178"/>
      <c r="E535" s="184"/>
      <c r="F535" s="191"/>
      <c r="G535" s="191"/>
      <c r="H535" s="190"/>
      <c r="I535" s="213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162"/>
      <c r="AZ535" s="162"/>
      <c r="BA535" s="162"/>
      <c r="BB535" s="162"/>
      <c r="BC535" s="162"/>
      <c r="BD535" s="162"/>
      <c r="BE535" s="162"/>
      <c r="BF535" s="162"/>
      <c r="BG535" s="162"/>
      <c r="BH535" s="162"/>
    </row>
    <row r="536" spans="1:60" outlineLevel="1" x14ac:dyDescent="0.2">
      <c r="A536" s="210"/>
      <c r="B536" s="174"/>
      <c r="C536" s="202" t="s">
        <v>608</v>
      </c>
      <c r="D536" s="178"/>
      <c r="E536" s="184">
        <v>0.59940000000000004</v>
      </c>
      <c r="F536" s="191"/>
      <c r="G536" s="191"/>
      <c r="H536" s="190"/>
      <c r="I536" s="213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</row>
    <row r="537" spans="1:60" outlineLevel="1" x14ac:dyDescent="0.2">
      <c r="A537" s="210"/>
      <c r="B537" s="174"/>
      <c r="C537" s="202" t="s">
        <v>609</v>
      </c>
      <c r="D537" s="178"/>
      <c r="E537" s="184">
        <v>0.62160000000000004</v>
      </c>
      <c r="F537" s="191"/>
      <c r="G537" s="191"/>
      <c r="H537" s="190"/>
      <c r="I537" s="213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162"/>
      <c r="AZ537" s="162"/>
      <c r="BA537" s="162"/>
      <c r="BB537" s="162"/>
      <c r="BC537" s="162"/>
      <c r="BD537" s="162"/>
      <c r="BE537" s="162"/>
      <c r="BF537" s="162"/>
      <c r="BG537" s="162"/>
      <c r="BH537" s="162"/>
    </row>
    <row r="538" spans="1:60" outlineLevel="1" x14ac:dyDescent="0.2">
      <c r="A538" s="210"/>
      <c r="B538" s="289" t="s">
        <v>610</v>
      </c>
      <c r="C538" s="290"/>
      <c r="D538" s="291"/>
      <c r="E538" s="292"/>
      <c r="F538" s="293"/>
      <c r="G538" s="294"/>
      <c r="H538" s="190"/>
      <c r="I538" s="213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>
        <v>0</v>
      </c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  <c r="AW538" s="162"/>
      <c r="AX538" s="162"/>
      <c r="AY538" s="162"/>
      <c r="AZ538" s="162"/>
      <c r="BA538" s="162"/>
      <c r="BB538" s="162"/>
      <c r="BC538" s="162"/>
      <c r="BD538" s="162"/>
      <c r="BE538" s="162"/>
      <c r="BF538" s="162"/>
      <c r="BG538" s="162"/>
      <c r="BH538" s="162"/>
    </row>
    <row r="539" spans="1:60" outlineLevel="1" x14ac:dyDescent="0.2">
      <c r="A539" s="211">
        <v>65</v>
      </c>
      <c r="B539" s="173" t="s">
        <v>611</v>
      </c>
      <c r="C539" s="201" t="s">
        <v>612</v>
      </c>
      <c r="D539" s="177" t="s">
        <v>167</v>
      </c>
      <c r="E539" s="183">
        <v>52.085999999999999</v>
      </c>
      <c r="F539" s="192"/>
      <c r="G539" s="191">
        <f>ROUND(E539*F539,2)</f>
        <v>0</v>
      </c>
      <c r="H539" s="190" t="s">
        <v>324</v>
      </c>
      <c r="I539" s="213" t="s">
        <v>169</v>
      </c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 t="s">
        <v>170</v>
      </c>
      <c r="AF539" s="162"/>
      <c r="AG539" s="162"/>
      <c r="AH539" s="162"/>
      <c r="AI539" s="162"/>
      <c r="AJ539" s="162"/>
      <c r="AK539" s="162"/>
      <c r="AL539" s="162"/>
      <c r="AM539" s="162">
        <v>21</v>
      </c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162"/>
      <c r="AZ539" s="162"/>
      <c r="BA539" s="162"/>
      <c r="BB539" s="162"/>
      <c r="BC539" s="162"/>
      <c r="BD539" s="162"/>
      <c r="BE539" s="162"/>
      <c r="BF539" s="162"/>
      <c r="BG539" s="162"/>
      <c r="BH539" s="162"/>
    </row>
    <row r="540" spans="1:60" ht="33.75" outlineLevel="1" x14ac:dyDescent="0.2">
      <c r="A540" s="210"/>
      <c r="B540" s="174"/>
      <c r="C540" s="303" t="s">
        <v>1600</v>
      </c>
      <c r="D540" s="304"/>
      <c r="E540" s="305"/>
      <c r="F540" s="306"/>
      <c r="G540" s="307"/>
      <c r="H540" s="190"/>
      <c r="I540" s="213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  <c r="BA540" s="165" t="str">
        <f>C540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540" s="162"/>
      <c r="BC540" s="162"/>
      <c r="BD540" s="162"/>
      <c r="BE540" s="162"/>
      <c r="BF540" s="162"/>
      <c r="BG540" s="162"/>
      <c r="BH540" s="162"/>
    </row>
    <row r="541" spans="1:60" outlineLevel="1" x14ac:dyDescent="0.2">
      <c r="A541" s="210"/>
      <c r="B541" s="174"/>
      <c r="C541" s="303" t="s">
        <v>613</v>
      </c>
      <c r="D541" s="304"/>
      <c r="E541" s="305"/>
      <c r="F541" s="306"/>
      <c r="G541" s="307"/>
      <c r="H541" s="190"/>
      <c r="I541" s="213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  <c r="BA541" s="165" t="str">
        <f>C541</f>
        <v>Bez dodávky materiálu.</v>
      </c>
      <c r="BB541" s="162"/>
      <c r="BC541" s="162"/>
      <c r="BD541" s="162"/>
      <c r="BE541" s="162"/>
      <c r="BF541" s="162"/>
      <c r="BG541" s="162"/>
      <c r="BH541" s="162"/>
    </row>
    <row r="542" spans="1:60" outlineLevel="1" x14ac:dyDescent="0.2">
      <c r="A542" s="210"/>
      <c r="B542" s="174"/>
      <c r="C542" s="202" t="s">
        <v>614</v>
      </c>
      <c r="D542" s="178"/>
      <c r="E542" s="184"/>
      <c r="F542" s="191"/>
      <c r="G542" s="191"/>
      <c r="H542" s="190"/>
      <c r="I542" s="213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  <c r="BA542" s="162"/>
      <c r="BB542" s="162"/>
      <c r="BC542" s="162"/>
      <c r="BD542" s="162"/>
      <c r="BE542" s="162"/>
      <c r="BF542" s="162"/>
      <c r="BG542" s="162"/>
      <c r="BH542" s="162"/>
    </row>
    <row r="543" spans="1:60" outlineLevel="1" x14ac:dyDescent="0.2">
      <c r="A543" s="210"/>
      <c r="B543" s="174"/>
      <c r="C543" s="202" t="s">
        <v>532</v>
      </c>
      <c r="D543" s="178"/>
      <c r="E543" s="184">
        <v>20.8398</v>
      </c>
      <c r="F543" s="191"/>
      <c r="G543" s="191"/>
      <c r="H543" s="190"/>
      <c r="I543" s="213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</row>
    <row r="544" spans="1:60" outlineLevel="1" x14ac:dyDescent="0.2">
      <c r="A544" s="210"/>
      <c r="B544" s="174"/>
      <c r="C544" s="202" t="s">
        <v>533</v>
      </c>
      <c r="D544" s="178"/>
      <c r="E544" s="184">
        <v>21.135400000000001</v>
      </c>
      <c r="F544" s="191"/>
      <c r="G544" s="191"/>
      <c r="H544" s="190"/>
      <c r="I544" s="213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</row>
    <row r="545" spans="1:60" outlineLevel="1" x14ac:dyDescent="0.2">
      <c r="A545" s="210"/>
      <c r="B545" s="174"/>
      <c r="C545" s="202" t="s">
        <v>615</v>
      </c>
      <c r="D545" s="178"/>
      <c r="E545" s="184">
        <v>10.110799999999999</v>
      </c>
      <c r="F545" s="191"/>
      <c r="G545" s="191"/>
      <c r="H545" s="190"/>
      <c r="I545" s="213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</row>
    <row r="546" spans="1:60" outlineLevel="1" x14ac:dyDescent="0.2">
      <c r="A546" s="211">
        <v>66</v>
      </c>
      <c r="B546" s="173" t="s">
        <v>616</v>
      </c>
      <c r="C546" s="201" t="s">
        <v>617</v>
      </c>
      <c r="D546" s="177" t="s">
        <v>167</v>
      </c>
      <c r="E546" s="183">
        <v>221.10820000000001</v>
      </c>
      <c r="F546" s="192"/>
      <c r="G546" s="191">
        <f>ROUND(E546*F546,2)</f>
        <v>0</v>
      </c>
      <c r="H546" s="190" t="s">
        <v>324</v>
      </c>
      <c r="I546" s="213" t="s">
        <v>169</v>
      </c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 t="s">
        <v>170</v>
      </c>
      <c r="AF546" s="162"/>
      <c r="AG546" s="162"/>
      <c r="AH546" s="162"/>
      <c r="AI546" s="162"/>
      <c r="AJ546" s="162"/>
      <c r="AK546" s="162"/>
      <c r="AL546" s="162"/>
      <c r="AM546" s="162">
        <v>21</v>
      </c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</row>
    <row r="547" spans="1:60" outlineLevel="1" x14ac:dyDescent="0.2">
      <c r="A547" s="210"/>
      <c r="B547" s="174"/>
      <c r="C547" s="202" t="s">
        <v>618</v>
      </c>
      <c r="D547" s="178"/>
      <c r="E547" s="184"/>
      <c r="F547" s="191"/>
      <c r="G547" s="191"/>
      <c r="H547" s="190"/>
      <c r="I547" s="213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</row>
    <row r="548" spans="1:60" outlineLevel="1" x14ac:dyDescent="0.2">
      <c r="A548" s="210"/>
      <c r="B548" s="174"/>
      <c r="C548" s="202" t="s">
        <v>619</v>
      </c>
      <c r="D548" s="178"/>
      <c r="E548" s="184">
        <v>60</v>
      </c>
      <c r="F548" s="191"/>
      <c r="G548" s="191"/>
      <c r="H548" s="190"/>
      <c r="I548" s="213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</row>
    <row r="549" spans="1:60" outlineLevel="1" x14ac:dyDescent="0.2">
      <c r="A549" s="210"/>
      <c r="B549" s="174"/>
      <c r="C549" s="202" t="s">
        <v>620</v>
      </c>
      <c r="D549" s="178"/>
      <c r="E549" s="184">
        <v>15</v>
      </c>
      <c r="F549" s="191"/>
      <c r="G549" s="191"/>
      <c r="H549" s="190"/>
      <c r="I549" s="213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</row>
    <row r="550" spans="1:60" outlineLevel="1" x14ac:dyDescent="0.2">
      <c r="A550" s="210"/>
      <c r="B550" s="174"/>
      <c r="C550" s="202" t="s">
        <v>621</v>
      </c>
      <c r="D550" s="178"/>
      <c r="E550" s="184">
        <v>15</v>
      </c>
      <c r="F550" s="191"/>
      <c r="G550" s="191"/>
      <c r="H550" s="190"/>
      <c r="I550" s="213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</row>
    <row r="551" spans="1:60" outlineLevel="1" x14ac:dyDescent="0.2">
      <c r="A551" s="210"/>
      <c r="B551" s="174"/>
      <c r="C551" s="202" t="s">
        <v>622</v>
      </c>
      <c r="D551" s="178"/>
      <c r="E551" s="184"/>
      <c r="F551" s="191"/>
      <c r="G551" s="191"/>
      <c r="H551" s="190"/>
      <c r="I551" s="213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</row>
    <row r="552" spans="1:60" outlineLevel="1" x14ac:dyDescent="0.2">
      <c r="A552" s="210"/>
      <c r="B552" s="174"/>
      <c r="C552" s="202" t="s">
        <v>623</v>
      </c>
      <c r="D552" s="178"/>
      <c r="E552" s="184">
        <v>50.057400000000001</v>
      </c>
      <c r="F552" s="191"/>
      <c r="G552" s="191"/>
      <c r="H552" s="190"/>
      <c r="I552" s="213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</row>
    <row r="553" spans="1:60" outlineLevel="1" x14ac:dyDescent="0.2">
      <c r="A553" s="210"/>
      <c r="B553" s="174"/>
      <c r="C553" s="202" t="s">
        <v>624</v>
      </c>
      <c r="D553" s="178"/>
      <c r="E553" s="184">
        <v>24.72</v>
      </c>
      <c r="F553" s="191"/>
      <c r="G553" s="191"/>
      <c r="H553" s="190"/>
      <c r="I553" s="213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</row>
    <row r="554" spans="1:60" outlineLevel="1" x14ac:dyDescent="0.2">
      <c r="A554" s="210"/>
      <c r="B554" s="174"/>
      <c r="C554" s="202" t="s">
        <v>625</v>
      </c>
      <c r="D554" s="178"/>
      <c r="E554" s="184">
        <v>27.0108</v>
      </c>
      <c r="F554" s="191"/>
      <c r="G554" s="191"/>
      <c r="H554" s="190"/>
      <c r="I554" s="213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</row>
    <row r="555" spans="1:60" outlineLevel="1" x14ac:dyDescent="0.2">
      <c r="A555" s="210"/>
      <c r="B555" s="174"/>
      <c r="C555" s="202" t="s">
        <v>626</v>
      </c>
      <c r="D555" s="178"/>
      <c r="E555" s="184">
        <v>29.32</v>
      </c>
      <c r="F555" s="191"/>
      <c r="G555" s="191"/>
      <c r="H555" s="190"/>
      <c r="I555" s="213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</row>
    <row r="556" spans="1:60" outlineLevel="1" x14ac:dyDescent="0.2">
      <c r="A556" s="210"/>
      <c r="B556" s="289" t="s">
        <v>627</v>
      </c>
      <c r="C556" s="290"/>
      <c r="D556" s="291"/>
      <c r="E556" s="292"/>
      <c r="F556" s="293"/>
      <c r="G556" s="294"/>
      <c r="H556" s="190"/>
      <c r="I556" s="213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>
        <v>0</v>
      </c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  <c r="BA556" s="162"/>
      <c r="BB556" s="162"/>
      <c r="BC556" s="162"/>
      <c r="BD556" s="162"/>
      <c r="BE556" s="162"/>
      <c r="BF556" s="162"/>
      <c r="BG556" s="162"/>
      <c r="BH556" s="162"/>
    </row>
    <row r="557" spans="1:60" outlineLevel="1" x14ac:dyDescent="0.2">
      <c r="A557" s="210"/>
      <c r="B557" s="289" t="s">
        <v>628</v>
      </c>
      <c r="C557" s="290"/>
      <c r="D557" s="291"/>
      <c r="E557" s="292"/>
      <c r="F557" s="293"/>
      <c r="G557" s="294"/>
      <c r="H557" s="190"/>
      <c r="I557" s="213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 t="s">
        <v>163</v>
      </c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  <c r="BA557" s="162"/>
      <c r="BB557" s="162"/>
      <c r="BC557" s="162"/>
      <c r="BD557" s="162"/>
      <c r="BE557" s="162"/>
      <c r="BF557" s="162"/>
      <c r="BG557" s="162"/>
      <c r="BH557" s="162"/>
    </row>
    <row r="558" spans="1:60" outlineLevel="1" x14ac:dyDescent="0.2">
      <c r="A558" s="210"/>
      <c r="B558" s="289" t="s">
        <v>629</v>
      </c>
      <c r="C558" s="290"/>
      <c r="D558" s="291"/>
      <c r="E558" s="292"/>
      <c r="F558" s="293"/>
      <c r="G558" s="294"/>
      <c r="H558" s="190"/>
      <c r="I558" s="213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>
        <v>1</v>
      </c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  <c r="BA558" s="162"/>
      <c r="BB558" s="162"/>
      <c r="BC558" s="162"/>
      <c r="BD558" s="162"/>
      <c r="BE558" s="162"/>
      <c r="BF558" s="162"/>
      <c r="BG558" s="162"/>
      <c r="BH558" s="162"/>
    </row>
    <row r="559" spans="1:60" outlineLevel="1" x14ac:dyDescent="0.2">
      <c r="A559" s="211">
        <v>67</v>
      </c>
      <c r="B559" s="173" t="s">
        <v>630</v>
      </c>
      <c r="C559" s="201" t="s">
        <v>631</v>
      </c>
      <c r="D559" s="177" t="s">
        <v>167</v>
      </c>
      <c r="E559" s="183">
        <v>593.74180000000001</v>
      </c>
      <c r="F559" s="192"/>
      <c r="G559" s="191">
        <f>ROUND(E559*F559,2)</f>
        <v>0</v>
      </c>
      <c r="H559" s="190" t="s">
        <v>305</v>
      </c>
      <c r="I559" s="213" t="s">
        <v>169</v>
      </c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 t="s">
        <v>170</v>
      </c>
      <c r="AF559" s="162"/>
      <c r="AG559" s="162"/>
      <c r="AH559" s="162"/>
      <c r="AI559" s="162"/>
      <c r="AJ559" s="162"/>
      <c r="AK559" s="162"/>
      <c r="AL559" s="162"/>
      <c r="AM559" s="162">
        <v>21</v>
      </c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  <c r="BA559" s="162"/>
      <c r="BB559" s="162"/>
      <c r="BC559" s="162"/>
      <c r="BD559" s="162"/>
      <c r="BE559" s="162"/>
      <c r="BF559" s="162"/>
      <c r="BG559" s="162"/>
      <c r="BH559" s="162"/>
    </row>
    <row r="560" spans="1:60" outlineLevel="1" x14ac:dyDescent="0.2">
      <c r="A560" s="210"/>
      <c r="B560" s="174"/>
      <c r="C560" s="303" t="s">
        <v>632</v>
      </c>
      <c r="D560" s="304"/>
      <c r="E560" s="305"/>
      <c r="F560" s="306"/>
      <c r="G560" s="307"/>
      <c r="H560" s="190"/>
      <c r="I560" s="213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  <c r="BA560" s="165" t="str">
        <f>C560</f>
        <v>Včetně barvení vždy celé plochy (100%), s výjimkou položek oprav omítek drásaných.</v>
      </c>
      <c r="BB560" s="162"/>
      <c r="BC560" s="162"/>
      <c r="BD560" s="162"/>
      <c r="BE560" s="162"/>
      <c r="BF560" s="162"/>
      <c r="BG560" s="162"/>
      <c r="BH560" s="162"/>
    </row>
    <row r="561" spans="1:60" outlineLevel="1" x14ac:dyDescent="0.2">
      <c r="A561" s="210"/>
      <c r="B561" s="174"/>
      <c r="C561" s="202" t="s">
        <v>633</v>
      </c>
      <c r="D561" s="178"/>
      <c r="E561" s="184">
        <v>320.67520000000002</v>
      </c>
      <c r="F561" s="191"/>
      <c r="G561" s="191"/>
      <c r="H561" s="190"/>
      <c r="I561" s="213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  <c r="BA561" s="162"/>
      <c r="BB561" s="162"/>
      <c r="BC561" s="162"/>
      <c r="BD561" s="162"/>
      <c r="BE561" s="162"/>
      <c r="BF561" s="162"/>
      <c r="BG561" s="162"/>
      <c r="BH561" s="162"/>
    </row>
    <row r="562" spans="1:60" outlineLevel="1" x14ac:dyDescent="0.2">
      <c r="A562" s="210"/>
      <c r="B562" s="174"/>
      <c r="C562" s="203" t="s">
        <v>227</v>
      </c>
      <c r="D562" s="179"/>
      <c r="E562" s="185"/>
      <c r="F562" s="191"/>
      <c r="G562" s="191"/>
      <c r="H562" s="190"/>
      <c r="I562" s="213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  <c r="BA562" s="162"/>
      <c r="BB562" s="162"/>
      <c r="BC562" s="162"/>
      <c r="BD562" s="162"/>
      <c r="BE562" s="162"/>
      <c r="BF562" s="162"/>
      <c r="BG562" s="162"/>
      <c r="BH562" s="162"/>
    </row>
    <row r="563" spans="1:60" outlineLevel="1" x14ac:dyDescent="0.2">
      <c r="A563" s="210"/>
      <c r="B563" s="174"/>
      <c r="C563" s="204" t="s">
        <v>634</v>
      </c>
      <c r="D563" s="179"/>
      <c r="E563" s="185">
        <v>18.231000000000002</v>
      </c>
      <c r="F563" s="191"/>
      <c r="G563" s="191"/>
      <c r="H563" s="190"/>
      <c r="I563" s="213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  <c r="BA563" s="162"/>
      <c r="BB563" s="162"/>
      <c r="BC563" s="162"/>
      <c r="BD563" s="162"/>
      <c r="BE563" s="162"/>
      <c r="BF563" s="162"/>
      <c r="BG563" s="162"/>
      <c r="BH563" s="162"/>
    </row>
    <row r="564" spans="1:60" outlineLevel="1" x14ac:dyDescent="0.2">
      <c r="A564" s="210"/>
      <c r="B564" s="174"/>
      <c r="C564" s="204" t="s">
        <v>635</v>
      </c>
      <c r="D564" s="179"/>
      <c r="E564" s="185">
        <v>3.0276000000000001</v>
      </c>
      <c r="F564" s="191"/>
      <c r="G564" s="191"/>
      <c r="H564" s="190"/>
      <c r="I564" s="213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  <c r="BA564" s="162"/>
      <c r="BB564" s="162"/>
      <c r="BC564" s="162"/>
      <c r="BD564" s="162"/>
      <c r="BE564" s="162"/>
      <c r="BF564" s="162"/>
      <c r="BG564" s="162"/>
      <c r="BH564" s="162"/>
    </row>
    <row r="565" spans="1:60" outlineLevel="1" x14ac:dyDescent="0.2">
      <c r="A565" s="210"/>
      <c r="B565" s="174"/>
      <c r="C565" s="204" t="s">
        <v>636</v>
      </c>
      <c r="D565" s="179"/>
      <c r="E565" s="185">
        <v>6.7389999999999999</v>
      </c>
      <c r="F565" s="191"/>
      <c r="G565" s="191"/>
      <c r="H565" s="190"/>
      <c r="I565" s="213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  <c r="BA565" s="162"/>
      <c r="BB565" s="162"/>
      <c r="BC565" s="162"/>
      <c r="BD565" s="162"/>
      <c r="BE565" s="162"/>
      <c r="BF565" s="162"/>
      <c r="BG565" s="162"/>
      <c r="BH565" s="162"/>
    </row>
    <row r="566" spans="1:60" outlineLevel="1" x14ac:dyDescent="0.2">
      <c r="A566" s="210"/>
      <c r="B566" s="174"/>
      <c r="C566" s="204" t="s">
        <v>637</v>
      </c>
      <c r="D566" s="179"/>
      <c r="E566" s="185">
        <v>2.9058000000000002</v>
      </c>
      <c r="F566" s="191"/>
      <c r="G566" s="191"/>
      <c r="H566" s="190"/>
      <c r="I566" s="213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  <c r="BA566" s="162"/>
      <c r="BB566" s="162"/>
      <c r="BC566" s="162"/>
      <c r="BD566" s="162"/>
      <c r="BE566" s="162"/>
      <c r="BF566" s="162"/>
      <c r="BG566" s="162"/>
      <c r="BH566" s="162"/>
    </row>
    <row r="567" spans="1:60" outlineLevel="1" x14ac:dyDescent="0.2">
      <c r="A567" s="210"/>
      <c r="B567" s="174"/>
      <c r="C567" s="204" t="s">
        <v>638</v>
      </c>
      <c r="D567" s="179"/>
      <c r="E567" s="185">
        <v>14.708399999999999</v>
      </c>
      <c r="F567" s="191"/>
      <c r="G567" s="191"/>
      <c r="H567" s="190"/>
      <c r="I567" s="213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  <c r="BA567" s="162"/>
      <c r="BB567" s="162"/>
      <c r="BC567" s="162"/>
      <c r="BD567" s="162"/>
      <c r="BE567" s="162"/>
      <c r="BF567" s="162"/>
      <c r="BG567" s="162"/>
      <c r="BH567" s="162"/>
    </row>
    <row r="568" spans="1:60" outlineLevel="1" x14ac:dyDescent="0.2">
      <c r="A568" s="210"/>
      <c r="B568" s="174"/>
      <c r="C568" s="204" t="s">
        <v>639</v>
      </c>
      <c r="D568" s="179"/>
      <c r="E568" s="185">
        <v>1.5311999999999999</v>
      </c>
      <c r="F568" s="191"/>
      <c r="G568" s="191"/>
      <c r="H568" s="190"/>
      <c r="I568" s="213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  <c r="BA568" s="162"/>
      <c r="BB568" s="162"/>
      <c r="BC568" s="162"/>
      <c r="BD568" s="162"/>
      <c r="BE568" s="162"/>
      <c r="BF568" s="162"/>
      <c r="BG568" s="162"/>
      <c r="BH568" s="162"/>
    </row>
    <row r="569" spans="1:60" outlineLevel="1" x14ac:dyDescent="0.2">
      <c r="A569" s="210"/>
      <c r="B569" s="174"/>
      <c r="C569" s="204" t="s">
        <v>640</v>
      </c>
      <c r="D569" s="179"/>
      <c r="E569" s="185">
        <v>18.231000000000002</v>
      </c>
      <c r="F569" s="191"/>
      <c r="G569" s="191"/>
      <c r="H569" s="190"/>
      <c r="I569" s="213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  <c r="BA569" s="162"/>
      <c r="BB569" s="162"/>
      <c r="BC569" s="162"/>
      <c r="BD569" s="162"/>
      <c r="BE569" s="162"/>
      <c r="BF569" s="162"/>
      <c r="BG569" s="162"/>
      <c r="BH569" s="162"/>
    </row>
    <row r="570" spans="1:60" outlineLevel="1" x14ac:dyDescent="0.2">
      <c r="A570" s="210"/>
      <c r="B570" s="174"/>
      <c r="C570" s="204" t="s">
        <v>641</v>
      </c>
      <c r="D570" s="179"/>
      <c r="E570" s="185">
        <v>1.5138</v>
      </c>
      <c r="F570" s="191"/>
      <c r="G570" s="191"/>
      <c r="H570" s="190"/>
      <c r="I570" s="213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  <c r="BA570" s="162"/>
      <c r="BB570" s="162"/>
      <c r="BC570" s="162"/>
      <c r="BD570" s="162"/>
      <c r="BE570" s="162"/>
      <c r="BF570" s="162"/>
      <c r="BG570" s="162"/>
      <c r="BH570" s="162"/>
    </row>
    <row r="571" spans="1:60" outlineLevel="1" x14ac:dyDescent="0.2">
      <c r="A571" s="210"/>
      <c r="B571" s="174"/>
      <c r="C571" s="204" t="s">
        <v>642</v>
      </c>
      <c r="D571" s="179"/>
      <c r="E571" s="185">
        <v>4.7380000000000004</v>
      </c>
      <c r="F571" s="191"/>
      <c r="G571" s="191"/>
      <c r="H571" s="190"/>
      <c r="I571" s="213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  <c r="BA571" s="162"/>
      <c r="BB571" s="162"/>
      <c r="BC571" s="162"/>
      <c r="BD571" s="162"/>
      <c r="BE571" s="162"/>
      <c r="BF571" s="162"/>
      <c r="BG571" s="162"/>
      <c r="BH571" s="162"/>
    </row>
    <row r="572" spans="1:60" outlineLevel="1" x14ac:dyDescent="0.2">
      <c r="A572" s="210"/>
      <c r="B572" s="174"/>
      <c r="C572" s="204" t="s">
        <v>643</v>
      </c>
      <c r="D572" s="179"/>
      <c r="E572" s="185">
        <v>6.8803999999999998</v>
      </c>
      <c r="F572" s="191"/>
      <c r="G572" s="191"/>
      <c r="H572" s="190"/>
      <c r="I572" s="213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  <c r="BA572" s="162"/>
      <c r="BB572" s="162"/>
      <c r="BC572" s="162"/>
      <c r="BD572" s="162"/>
      <c r="BE572" s="162"/>
      <c r="BF572" s="162"/>
      <c r="BG572" s="162"/>
      <c r="BH572" s="162"/>
    </row>
    <row r="573" spans="1:60" outlineLevel="1" x14ac:dyDescent="0.2">
      <c r="A573" s="210"/>
      <c r="B573" s="174"/>
      <c r="C573" s="204" t="s">
        <v>644</v>
      </c>
      <c r="D573" s="179"/>
      <c r="E573" s="185">
        <v>9.8056000000000001</v>
      </c>
      <c r="F573" s="191"/>
      <c r="G573" s="191"/>
      <c r="H573" s="190"/>
      <c r="I573" s="213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162"/>
      <c r="AZ573" s="162"/>
      <c r="BA573" s="162"/>
      <c r="BB573" s="162"/>
      <c r="BC573" s="162"/>
      <c r="BD573" s="162"/>
      <c r="BE573" s="162"/>
      <c r="BF573" s="162"/>
      <c r="BG573" s="162"/>
      <c r="BH573" s="162"/>
    </row>
    <row r="574" spans="1:60" outlineLevel="1" x14ac:dyDescent="0.2">
      <c r="A574" s="210"/>
      <c r="B574" s="174"/>
      <c r="C574" s="204" t="s">
        <v>639</v>
      </c>
      <c r="D574" s="179"/>
      <c r="E574" s="185">
        <v>1.5311999999999999</v>
      </c>
      <c r="F574" s="191"/>
      <c r="G574" s="191"/>
      <c r="H574" s="190"/>
      <c r="I574" s="213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162"/>
      <c r="AZ574" s="162"/>
      <c r="BA574" s="162"/>
      <c r="BB574" s="162"/>
      <c r="BC574" s="162"/>
      <c r="BD574" s="162"/>
      <c r="BE574" s="162"/>
      <c r="BF574" s="162"/>
      <c r="BG574" s="162"/>
      <c r="BH574" s="162"/>
    </row>
    <row r="575" spans="1:60" outlineLevel="1" x14ac:dyDescent="0.2">
      <c r="A575" s="210"/>
      <c r="B575" s="174"/>
      <c r="C575" s="204" t="s">
        <v>645</v>
      </c>
      <c r="D575" s="179"/>
      <c r="E575" s="185">
        <v>3.9316</v>
      </c>
      <c r="F575" s="191"/>
      <c r="G575" s="191"/>
      <c r="H575" s="190"/>
      <c r="I575" s="213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162"/>
      <c r="AZ575" s="162"/>
      <c r="BA575" s="162"/>
      <c r="BB575" s="162"/>
      <c r="BC575" s="162"/>
      <c r="BD575" s="162"/>
      <c r="BE575" s="162"/>
      <c r="BF575" s="162"/>
      <c r="BG575" s="162"/>
      <c r="BH575" s="162"/>
    </row>
    <row r="576" spans="1:60" outlineLevel="1" x14ac:dyDescent="0.2">
      <c r="A576" s="210"/>
      <c r="B576" s="174"/>
      <c r="C576" s="205" t="s">
        <v>238</v>
      </c>
      <c r="D576" s="180"/>
      <c r="E576" s="186">
        <v>93.774600000000007</v>
      </c>
      <c r="F576" s="191"/>
      <c r="G576" s="191"/>
      <c r="H576" s="190"/>
      <c r="I576" s="213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162"/>
      <c r="AZ576" s="162"/>
      <c r="BA576" s="162"/>
      <c r="BB576" s="162"/>
      <c r="BC576" s="162"/>
      <c r="BD576" s="162"/>
      <c r="BE576" s="162"/>
      <c r="BF576" s="162"/>
      <c r="BG576" s="162"/>
      <c r="BH576" s="162"/>
    </row>
    <row r="577" spans="1:60" outlineLevel="1" x14ac:dyDescent="0.2">
      <c r="A577" s="210"/>
      <c r="B577" s="174"/>
      <c r="C577" s="203" t="s">
        <v>239</v>
      </c>
      <c r="D577" s="179"/>
      <c r="E577" s="185"/>
      <c r="F577" s="191"/>
      <c r="G577" s="191"/>
      <c r="H577" s="190"/>
      <c r="I577" s="213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162"/>
      <c r="AZ577" s="162"/>
      <c r="BA577" s="162"/>
      <c r="BB577" s="162"/>
      <c r="BC577" s="162"/>
      <c r="BD577" s="162"/>
      <c r="BE577" s="162"/>
      <c r="BF577" s="162"/>
      <c r="BG577" s="162"/>
      <c r="BH577" s="162"/>
    </row>
    <row r="578" spans="1:60" outlineLevel="1" x14ac:dyDescent="0.2">
      <c r="A578" s="210"/>
      <c r="B578" s="174"/>
      <c r="C578" s="202" t="s">
        <v>646</v>
      </c>
      <c r="D578" s="178"/>
      <c r="E578" s="184">
        <v>-93.774600000000007</v>
      </c>
      <c r="F578" s="191"/>
      <c r="G578" s="191"/>
      <c r="H578" s="190"/>
      <c r="I578" s="213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162"/>
      <c r="AZ578" s="162"/>
      <c r="BA578" s="162"/>
      <c r="BB578" s="162"/>
      <c r="BC578" s="162"/>
      <c r="BD578" s="162"/>
      <c r="BE578" s="162"/>
      <c r="BF578" s="162"/>
      <c r="BG578" s="162"/>
      <c r="BH578" s="162"/>
    </row>
    <row r="579" spans="1:60" outlineLevel="1" x14ac:dyDescent="0.2">
      <c r="A579" s="210"/>
      <c r="B579" s="174"/>
      <c r="C579" s="202" t="s">
        <v>647</v>
      </c>
      <c r="D579" s="178"/>
      <c r="E579" s="184">
        <v>2.9449999999999998</v>
      </c>
      <c r="F579" s="191"/>
      <c r="G579" s="191"/>
      <c r="H579" s="190"/>
      <c r="I579" s="213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  <c r="BA579" s="162"/>
      <c r="BB579" s="162"/>
      <c r="BC579" s="162"/>
      <c r="BD579" s="162"/>
      <c r="BE579" s="162"/>
      <c r="BF579" s="162"/>
      <c r="BG579" s="162"/>
      <c r="BH579" s="162"/>
    </row>
    <row r="580" spans="1:60" outlineLevel="1" x14ac:dyDescent="0.2">
      <c r="A580" s="210"/>
      <c r="B580" s="174"/>
      <c r="C580" s="202" t="s">
        <v>648</v>
      </c>
      <c r="D580" s="178"/>
      <c r="E580" s="184">
        <v>0.69599999999999995</v>
      </c>
      <c r="F580" s="191"/>
      <c r="G580" s="191"/>
      <c r="H580" s="190"/>
      <c r="I580" s="213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  <c r="BA580" s="162"/>
      <c r="BB580" s="162"/>
      <c r="BC580" s="162"/>
      <c r="BD580" s="162"/>
      <c r="BE580" s="162"/>
      <c r="BF580" s="162"/>
      <c r="BG580" s="162"/>
      <c r="BH580" s="162"/>
    </row>
    <row r="581" spans="1:60" outlineLevel="1" x14ac:dyDescent="0.2">
      <c r="A581" s="210"/>
      <c r="B581" s="174"/>
      <c r="C581" s="202" t="s">
        <v>649</v>
      </c>
      <c r="D581" s="178"/>
      <c r="E581" s="184">
        <v>0.81599999999999995</v>
      </c>
      <c r="F581" s="191"/>
      <c r="G581" s="191"/>
      <c r="H581" s="190"/>
      <c r="I581" s="213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  <c r="BA581" s="162"/>
      <c r="BB581" s="162"/>
      <c r="BC581" s="162"/>
      <c r="BD581" s="162"/>
      <c r="BE581" s="162"/>
      <c r="BF581" s="162"/>
      <c r="BG581" s="162"/>
      <c r="BH581" s="162"/>
    </row>
    <row r="582" spans="1:60" outlineLevel="1" x14ac:dyDescent="0.2">
      <c r="A582" s="210"/>
      <c r="B582" s="174"/>
      <c r="C582" s="202" t="s">
        <v>650</v>
      </c>
      <c r="D582" s="178"/>
      <c r="E582" s="184">
        <v>0.50800000000000001</v>
      </c>
      <c r="F582" s="191"/>
      <c r="G582" s="191"/>
      <c r="H582" s="190"/>
      <c r="I582" s="213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  <c r="BA582" s="162"/>
      <c r="BB582" s="162"/>
      <c r="BC582" s="162"/>
      <c r="BD582" s="162"/>
      <c r="BE582" s="162"/>
      <c r="BF582" s="162"/>
      <c r="BG582" s="162"/>
      <c r="BH582" s="162"/>
    </row>
    <row r="583" spans="1:60" outlineLevel="1" x14ac:dyDescent="0.2">
      <c r="A583" s="210"/>
      <c r="B583" s="174"/>
      <c r="C583" s="202" t="s">
        <v>651</v>
      </c>
      <c r="D583" s="178"/>
      <c r="E583" s="184">
        <v>1.95</v>
      </c>
      <c r="F583" s="191"/>
      <c r="G583" s="191"/>
      <c r="H583" s="190"/>
      <c r="I583" s="213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  <c r="BA583" s="162"/>
      <c r="BB583" s="162"/>
      <c r="BC583" s="162"/>
      <c r="BD583" s="162"/>
      <c r="BE583" s="162"/>
      <c r="BF583" s="162"/>
      <c r="BG583" s="162"/>
      <c r="BH583" s="162"/>
    </row>
    <row r="584" spans="1:60" outlineLevel="1" x14ac:dyDescent="0.2">
      <c r="A584" s="210"/>
      <c r="B584" s="174"/>
      <c r="C584" s="202" t="s">
        <v>652</v>
      </c>
      <c r="D584" s="178"/>
      <c r="E584" s="184">
        <v>0.52400000000000002</v>
      </c>
      <c r="F584" s="191"/>
      <c r="G584" s="191"/>
      <c r="H584" s="190"/>
      <c r="I584" s="213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  <c r="BA584" s="162"/>
      <c r="BB584" s="162"/>
      <c r="BC584" s="162"/>
      <c r="BD584" s="162"/>
      <c r="BE584" s="162"/>
      <c r="BF584" s="162"/>
      <c r="BG584" s="162"/>
      <c r="BH584" s="162"/>
    </row>
    <row r="585" spans="1:60" outlineLevel="1" x14ac:dyDescent="0.2">
      <c r="A585" s="210"/>
      <c r="B585" s="174"/>
      <c r="C585" s="202" t="s">
        <v>653</v>
      </c>
      <c r="D585" s="178"/>
      <c r="E585" s="184">
        <v>2.9449999999999998</v>
      </c>
      <c r="F585" s="191"/>
      <c r="G585" s="191"/>
      <c r="H585" s="190"/>
      <c r="I585" s="213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  <c r="BA585" s="162"/>
      <c r="BB585" s="162"/>
      <c r="BC585" s="162"/>
      <c r="BD585" s="162"/>
      <c r="BE585" s="162"/>
      <c r="BF585" s="162"/>
      <c r="BG585" s="162"/>
      <c r="BH585" s="162"/>
    </row>
    <row r="586" spans="1:60" outlineLevel="1" x14ac:dyDescent="0.2">
      <c r="A586" s="210"/>
      <c r="B586" s="174"/>
      <c r="C586" s="202" t="s">
        <v>654</v>
      </c>
      <c r="D586" s="178"/>
      <c r="E586" s="184">
        <v>0.34799999999999998</v>
      </c>
      <c r="F586" s="191"/>
      <c r="G586" s="191"/>
      <c r="H586" s="190"/>
      <c r="I586" s="213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  <c r="BA586" s="162"/>
      <c r="BB586" s="162"/>
      <c r="BC586" s="162"/>
      <c r="BD586" s="162"/>
      <c r="BE586" s="162"/>
      <c r="BF586" s="162"/>
      <c r="BG586" s="162"/>
      <c r="BH586" s="162"/>
    </row>
    <row r="587" spans="1:60" outlineLevel="1" x14ac:dyDescent="0.2">
      <c r="A587" s="210"/>
      <c r="B587" s="174"/>
      <c r="C587" s="202" t="s">
        <v>655</v>
      </c>
      <c r="D587" s="178"/>
      <c r="E587" s="184">
        <v>0.64200000000000002</v>
      </c>
      <c r="F587" s="191"/>
      <c r="G587" s="191"/>
      <c r="H587" s="190"/>
      <c r="I587" s="213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162"/>
      <c r="AZ587" s="162"/>
      <c r="BA587" s="162"/>
      <c r="BB587" s="162"/>
      <c r="BC587" s="162"/>
      <c r="BD587" s="162"/>
      <c r="BE587" s="162"/>
      <c r="BF587" s="162"/>
      <c r="BG587" s="162"/>
      <c r="BH587" s="162"/>
    </row>
    <row r="588" spans="1:60" outlineLevel="1" x14ac:dyDescent="0.2">
      <c r="A588" s="210"/>
      <c r="B588" s="174"/>
      <c r="C588" s="202" t="s">
        <v>656</v>
      </c>
      <c r="D588" s="178"/>
      <c r="E588" s="184">
        <v>0.746</v>
      </c>
      <c r="F588" s="191"/>
      <c r="G588" s="191"/>
      <c r="H588" s="190"/>
      <c r="I588" s="213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  <c r="BA588" s="162"/>
      <c r="BB588" s="162"/>
      <c r="BC588" s="162"/>
      <c r="BD588" s="162"/>
      <c r="BE588" s="162"/>
      <c r="BF588" s="162"/>
      <c r="BG588" s="162"/>
      <c r="BH588" s="162"/>
    </row>
    <row r="589" spans="1:60" outlineLevel="1" x14ac:dyDescent="0.2">
      <c r="A589" s="210"/>
      <c r="B589" s="174"/>
      <c r="C589" s="202" t="s">
        <v>657</v>
      </c>
      <c r="D589" s="178"/>
      <c r="E589" s="184">
        <v>1.3</v>
      </c>
      <c r="F589" s="191"/>
      <c r="G589" s="191"/>
      <c r="H589" s="190"/>
      <c r="I589" s="213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  <c r="BA589" s="162"/>
      <c r="BB589" s="162"/>
      <c r="BC589" s="162"/>
      <c r="BD589" s="162"/>
      <c r="BE589" s="162"/>
      <c r="BF589" s="162"/>
      <c r="BG589" s="162"/>
      <c r="BH589" s="162"/>
    </row>
    <row r="590" spans="1:60" outlineLevel="1" x14ac:dyDescent="0.2">
      <c r="A590" s="210"/>
      <c r="B590" s="174"/>
      <c r="C590" s="202" t="s">
        <v>652</v>
      </c>
      <c r="D590" s="178"/>
      <c r="E590" s="184">
        <v>0.52400000000000002</v>
      </c>
      <c r="F590" s="191"/>
      <c r="G590" s="191"/>
      <c r="H590" s="190"/>
      <c r="I590" s="213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  <c r="BA590" s="162"/>
      <c r="BB590" s="162"/>
      <c r="BC590" s="162"/>
      <c r="BD590" s="162"/>
      <c r="BE590" s="162"/>
      <c r="BF590" s="162"/>
      <c r="BG590" s="162"/>
      <c r="BH590" s="162"/>
    </row>
    <row r="591" spans="1:60" outlineLevel="1" x14ac:dyDescent="0.2">
      <c r="A591" s="210"/>
      <c r="B591" s="174"/>
      <c r="C591" s="202" t="s">
        <v>658</v>
      </c>
      <c r="D591" s="178"/>
      <c r="E591" s="184">
        <v>0.92200000000000004</v>
      </c>
      <c r="F591" s="191"/>
      <c r="G591" s="191"/>
      <c r="H591" s="190"/>
      <c r="I591" s="213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  <c r="BA591" s="162"/>
      <c r="BB591" s="162"/>
      <c r="BC591" s="162"/>
      <c r="BD591" s="162"/>
      <c r="BE591" s="162"/>
      <c r="BF591" s="162"/>
      <c r="BG591" s="162"/>
      <c r="BH591" s="162"/>
    </row>
    <row r="592" spans="1:60" outlineLevel="1" x14ac:dyDescent="0.2">
      <c r="A592" s="210"/>
      <c r="B592" s="174"/>
      <c r="C592" s="202" t="s">
        <v>554</v>
      </c>
      <c r="D592" s="178"/>
      <c r="E592" s="184"/>
      <c r="F592" s="191"/>
      <c r="G592" s="191"/>
      <c r="H592" s="190"/>
      <c r="I592" s="213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  <c r="BA592" s="162"/>
      <c r="BB592" s="162"/>
      <c r="BC592" s="162"/>
      <c r="BD592" s="162"/>
      <c r="BE592" s="162"/>
      <c r="BF592" s="162"/>
      <c r="BG592" s="162"/>
      <c r="BH592" s="162"/>
    </row>
    <row r="593" spans="1:60" outlineLevel="1" x14ac:dyDescent="0.2">
      <c r="A593" s="210"/>
      <c r="B593" s="174"/>
      <c r="C593" s="202" t="s">
        <v>659</v>
      </c>
      <c r="D593" s="178"/>
      <c r="E593" s="184">
        <v>106.6464</v>
      </c>
      <c r="F593" s="191"/>
      <c r="G593" s="191"/>
      <c r="H593" s="190"/>
      <c r="I593" s="213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  <c r="BA593" s="162"/>
      <c r="BB593" s="162"/>
      <c r="BC593" s="162"/>
      <c r="BD593" s="162"/>
      <c r="BE593" s="162"/>
      <c r="BF593" s="162"/>
      <c r="BG593" s="162"/>
      <c r="BH593" s="162"/>
    </row>
    <row r="594" spans="1:60" outlineLevel="1" x14ac:dyDescent="0.2">
      <c r="A594" s="210"/>
      <c r="B594" s="174"/>
      <c r="C594" s="202" t="s">
        <v>660</v>
      </c>
      <c r="D594" s="178"/>
      <c r="E594" s="184">
        <v>-4.8616000000000001</v>
      </c>
      <c r="F594" s="191"/>
      <c r="G594" s="191"/>
      <c r="H594" s="190"/>
      <c r="I594" s="213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  <c r="BA594" s="162"/>
      <c r="BB594" s="162"/>
      <c r="BC594" s="162"/>
      <c r="BD594" s="162"/>
      <c r="BE594" s="162"/>
      <c r="BF594" s="162"/>
      <c r="BG594" s="162"/>
      <c r="BH594" s="162"/>
    </row>
    <row r="595" spans="1:60" outlineLevel="1" x14ac:dyDescent="0.2">
      <c r="A595" s="210"/>
      <c r="B595" s="174"/>
      <c r="C595" s="202" t="s">
        <v>661</v>
      </c>
      <c r="D595" s="178"/>
      <c r="E595" s="184">
        <v>1.06</v>
      </c>
      <c r="F595" s="191"/>
      <c r="G595" s="191"/>
      <c r="H595" s="190"/>
      <c r="I595" s="213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  <c r="BA595" s="162"/>
      <c r="BB595" s="162"/>
      <c r="BC595" s="162"/>
      <c r="BD595" s="162"/>
      <c r="BE595" s="162"/>
      <c r="BF595" s="162"/>
      <c r="BG595" s="162"/>
      <c r="BH595" s="162"/>
    </row>
    <row r="596" spans="1:60" outlineLevel="1" x14ac:dyDescent="0.2">
      <c r="A596" s="210"/>
      <c r="B596" s="174"/>
      <c r="C596" s="202" t="s">
        <v>554</v>
      </c>
      <c r="D596" s="178"/>
      <c r="E596" s="184"/>
      <c r="F596" s="191"/>
      <c r="G596" s="191"/>
      <c r="H596" s="190"/>
      <c r="I596" s="213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  <c r="BA596" s="162"/>
      <c r="BB596" s="162"/>
      <c r="BC596" s="162"/>
      <c r="BD596" s="162"/>
      <c r="BE596" s="162"/>
      <c r="BF596" s="162"/>
      <c r="BG596" s="162"/>
      <c r="BH596" s="162"/>
    </row>
    <row r="597" spans="1:60" outlineLevel="1" x14ac:dyDescent="0.2">
      <c r="A597" s="210"/>
      <c r="B597" s="174"/>
      <c r="C597" s="202" t="s">
        <v>662</v>
      </c>
      <c r="D597" s="178"/>
      <c r="E597" s="184">
        <v>168.10239999999999</v>
      </c>
      <c r="F597" s="191"/>
      <c r="G597" s="191"/>
      <c r="H597" s="190"/>
      <c r="I597" s="213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  <c r="BA597" s="162"/>
      <c r="BB597" s="162"/>
      <c r="BC597" s="162"/>
      <c r="BD597" s="162"/>
      <c r="BE597" s="162"/>
      <c r="BF597" s="162"/>
      <c r="BG597" s="162"/>
      <c r="BH597" s="162"/>
    </row>
    <row r="598" spans="1:60" outlineLevel="1" x14ac:dyDescent="0.2">
      <c r="A598" s="210"/>
      <c r="B598" s="174"/>
      <c r="C598" s="202" t="s">
        <v>663</v>
      </c>
      <c r="D598" s="178"/>
      <c r="E598" s="184">
        <v>18.881</v>
      </c>
      <c r="F598" s="191"/>
      <c r="G598" s="191"/>
      <c r="H598" s="190"/>
      <c r="I598" s="213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  <c r="BA598" s="162"/>
      <c r="BB598" s="162"/>
      <c r="BC598" s="162"/>
      <c r="BD598" s="162"/>
      <c r="BE598" s="162"/>
      <c r="BF598" s="162"/>
      <c r="BG598" s="162"/>
      <c r="BH598" s="162"/>
    </row>
    <row r="599" spans="1:60" outlineLevel="1" x14ac:dyDescent="0.2">
      <c r="A599" s="210"/>
      <c r="B599" s="174"/>
      <c r="C599" s="202" t="s">
        <v>664</v>
      </c>
      <c r="D599" s="178"/>
      <c r="E599" s="184">
        <v>-44.485999999999997</v>
      </c>
      <c r="F599" s="191"/>
      <c r="G599" s="191"/>
      <c r="H599" s="190"/>
      <c r="I599" s="213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  <c r="BA599" s="162"/>
      <c r="BB599" s="162"/>
      <c r="BC599" s="162"/>
      <c r="BD599" s="162"/>
      <c r="BE599" s="162"/>
      <c r="BF599" s="162"/>
      <c r="BG599" s="162"/>
      <c r="BH599" s="162"/>
    </row>
    <row r="600" spans="1:60" outlineLevel="1" x14ac:dyDescent="0.2">
      <c r="A600" s="210"/>
      <c r="B600" s="174"/>
      <c r="C600" s="202" t="s">
        <v>665</v>
      </c>
      <c r="D600" s="178"/>
      <c r="E600" s="184">
        <v>-22.172799999999999</v>
      </c>
      <c r="F600" s="191"/>
      <c r="G600" s="191"/>
      <c r="H600" s="190"/>
      <c r="I600" s="213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  <c r="BA600" s="162"/>
      <c r="BB600" s="162"/>
      <c r="BC600" s="162"/>
      <c r="BD600" s="162"/>
      <c r="BE600" s="162"/>
      <c r="BF600" s="162"/>
      <c r="BG600" s="162"/>
      <c r="BH600" s="162"/>
    </row>
    <row r="601" spans="1:60" outlineLevel="1" x14ac:dyDescent="0.2">
      <c r="A601" s="210"/>
      <c r="B601" s="174"/>
      <c r="C601" s="202" t="s">
        <v>666</v>
      </c>
      <c r="D601" s="178"/>
      <c r="E601" s="184">
        <v>-20.46</v>
      </c>
      <c r="F601" s="191"/>
      <c r="G601" s="191"/>
      <c r="H601" s="190"/>
      <c r="I601" s="213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  <c r="BA601" s="162"/>
      <c r="BB601" s="162"/>
      <c r="BC601" s="162"/>
      <c r="BD601" s="162"/>
      <c r="BE601" s="162"/>
      <c r="BF601" s="162"/>
      <c r="BG601" s="162"/>
      <c r="BH601" s="162"/>
    </row>
    <row r="602" spans="1:60" outlineLevel="1" x14ac:dyDescent="0.2">
      <c r="A602" s="210"/>
      <c r="B602" s="174"/>
      <c r="C602" s="202" t="s">
        <v>667</v>
      </c>
      <c r="D602" s="178"/>
      <c r="E602" s="184">
        <v>7.5582000000000003</v>
      </c>
      <c r="F602" s="191"/>
      <c r="G602" s="191"/>
      <c r="H602" s="190"/>
      <c r="I602" s="213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  <c r="BA602" s="162"/>
      <c r="BB602" s="162"/>
      <c r="BC602" s="162"/>
      <c r="BD602" s="162"/>
      <c r="BE602" s="162"/>
      <c r="BF602" s="162"/>
      <c r="BG602" s="162"/>
      <c r="BH602" s="162"/>
    </row>
    <row r="603" spans="1:60" outlineLevel="1" x14ac:dyDescent="0.2">
      <c r="A603" s="210"/>
      <c r="B603" s="174"/>
      <c r="C603" s="202" t="s">
        <v>668</v>
      </c>
      <c r="D603" s="178"/>
      <c r="E603" s="184">
        <v>29.180099999999999</v>
      </c>
      <c r="F603" s="191"/>
      <c r="G603" s="191"/>
      <c r="H603" s="190"/>
      <c r="I603" s="213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  <c r="BA603" s="162"/>
      <c r="BB603" s="162"/>
      <c r="BC603" s="162"/>
      <c r="BD603" s="162"/>
      <c r="BE603" s="162"/>
      <c r="BF603" s="162"/>
      <c r="BG603" s="162"/>
      <c r="BH603" s="162"/>
    </row>
    <row r="604" spans="1:60" outlineLevel="1" x14ac:dyDescent="0.2">
      <c r="A604" s="210"/>
      <c r="B604" s="174"/>
      <c r="C604" s="202" t="s">
        <v>669</v>
      </c>
      <c r="D604" s="178"/>
      <c r="E604" s="184">
        <v>26.489100000000001</v>
      </c>
      <c r="F604" s="191"/>
      <c r="G604" s="191"/>
      <c r="H604" s="190"/>
      <c r="I604" s="213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  <c r="BA604" s="162"/>
      <c r="BB604" s="162"/>
      <c r="BC604" s="162"/>
      <c r="BD604" s="162"/>
      <c r="BE604" s="162"/>
      <c r="BF604" s="162"/>
      <c r="BG604" s="162"/>
      <c r="BH604" s="162"/>
    </row>
    <row r="605" spans="1:60" outlineLevel="1" x14ac:dyDescent="0.2">
      <c r="A605" s="210"/>
      <c r="B605" s="174"/>
      <c r="C605" s="202" t="s">
        <v>554</v>
      </c>
      <c r="D605" s="178"/>
      <c r="E605" s="184"/>
      <c r="F605" s="191"/>
      <c r="G605" s="191"/>
      <c r="H605" s="190"/>
      <c r="I605" s="213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  <c r="BA605" s="162"/>
      <c r="BB605" s="162"/>
      <c r="BC605" s="162"/>
      <c r="BD605" s="162"/>
      <c r="BE605" s="162"/>
      <c r="BF605" s="162"/>
      <c r="BG605" s="162"/>
      <c r="BH605" s="162"/>
    </row>
    <row r="606" spans="1:60" outlineLevel="1" x14ac:dyDescent="0.2">
      <c r="A606" s="210"/>
      <c r="B606" s="174"/>
      <c r="C606" s="202" t="s">
        <v>670</v>
      </c>
      <c r="D606" s="178"/>
      <c r="E606" s="184">
        <v>86.038399999999996</v>
      </c>
      <c r="F606" s="191"/>
      <c r="G606" s="191"/>
      <c r="H606" s="190"/>
      <c r="I606" s="213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  <c r="BA606" s="162"/>
      <c r="BB606" s="162"/>
      <c r="BC606" s="162"/>
      <c r="BD606" s="162"/>
      <c r="BE606" s="162"/>
      <c r="BF606" s="162"/>
      <c r="BG606" s="162"/>
      <c r="BH606" s="162"/>
    </row>
    <row r="607" spans="1:60" outlineLevel="1" x14ac:dyDescent="0.2">
      <c r="A607" s="210"/>
      <c r="B607" s="289" t="s">
        <v>671</v>
      </c>
      <c r="C607" s="290"/>
      <c r="D607" s="291"/>
      <c r="E607" s="292"/>
      <c r="F607" s="293"/>
      <c r="G607" s="294"/>
      <c r="H607" s="190"/>
      <c r="I607" s="213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>
        <v>0</v>
      </c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  <c r="BA607" s="162"/>
      <c r="BB607" s="162"/>
      <c r="BC607" s="162"/>
      <c r="BD607" s="162"/>
      <c r="BE607" s="162"/>
      <c r="BF607" s="162"/>
      <c r="BG607" s="162"/>
      <c r="BH607" s="162"/>
    </row>
    <row r="608" spans="1:60" outlineLevel="1" x14ac:dyDescent="0.2">
      <c r="A608" s="211">
        <v>68</v>
      </c>
      <c r="B608" s="173" t="s">
        <v>672</v>
      </c>
      <c r="C608" s="201" t="s">
        <v>673</v>
      </c>
      <c r="D608" s="177" t="s">
        <v>167</v>
      </c>
      <c r="E608" s="183">
        <v>150.2276</v>
      </c>
      <c r="F608" s="192"/>
      <c r="G608" s="191">
        <f>ROUND(E608*F608,2)</f>
        <v>0</v>
      </c>
      <c r="H608" s="190" t="s">
        <v>324</v>
      </c>
      <c r="I608" s="213" t="s">
        <v>169</v>
      </c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 t="s">
        <v>170</v>
      </c>
      <c r="AF608" s="162"/>
      <c r="AG608" s="162"/>
      <c r="AH608" s="162"/>
      <c r="AI608" s="162"/>
      <c r="AJ608" s="162"/>
      <c r="AK608" s="162"/>
      <c r="AL608" s="162"/>
      <c r="AM608" s="162">
        <v>21</v>
      </c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  <c r="BA608" s="162"/>
      <c r="BB608" s="162"/>
      <c r="BC608" s="162"/>
      <c r="BD608" s="162"/>
      <c r="BE608" s="162"/>
      <c r="BF608" s="162"/>
      <c r="BG608" s="162"/>
      <c r="BH608" s="162"/>
    </row>
    <row r="609" spans="1:60" outlineLevel="1" x14ac:dyDescent="0.2">
      <c r="A609" s="210"/>
      <c r="B609" s="174"/>
      <c r="C609" s="202" t="s">
        <v>674</v>
      </c>
      <c r="D609" s="178"/>
      <c r="E609" s="184"/>
      <c r="F609" s="191"/>
      <c r="G609" s="191"/>
      <c r="H609" s="190"/>
      <c r="I609" s="213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  <c r="BA609" s="162"/>
      <c r="BB609" s="162"/>
      <c r="BC609" s="162"/>
      <c r="BD609" s="162"/>
      <c r="BE609" s="162"/>
      <c r="BF609" s="162"/>
      <c r="BG609" s="162"/>
      <c r="BH609" s="162"/>
    </row>
    <row r="610" spans="1:60" outlineLevel="1" x14ac:dyDescent="0.2">
      <c r="A610" s="210"/>
      <c r="B610" s="174"/>
      <c r="C610" s="202" t="s">
        <v>196</v>
      </c>
      <c r="D610" s="178"/>
      <c r="E610" s="184"/>
      <c r="F610" s="191"/>
      <c r="G610" s="191"/>
      <c r="H610" s="190"/>
      <c r="I610" s="213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  <c r="BA610" s="162"/>
      <c r="BB610" s="162"/>
      <c r="BC610" s="162"/>
      <c r="BD610" s="162"/>
      <c r="BE610" s="162"/>
      <c r="BF610" s="162"/>
      <c r="BG610" s="162"/>
      <c r="BH610" s="162"/>
    </row>
    <row r="611" spans="1:60" outlineLevel="1" x14ac:dyDescent="0.2">
      <c r="A611" s="210"/>
      <c r="B611" s="174"/>
      <c r="C611" s="202" t="s">
        <v>675</v>
      </c>
      <c r="D611" s="178"/>
      <c r="E611" s="184">
        <v>28.787500000000001</v>
      </c>
      <c r="F611" s="191"/>
      <c r="G611" s="191"/>
      <c r="H611" s="190"/>
      <c r="I611" s="213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  <c r="BA611" s="162"/>
      <c r="BB611" s="162"/>
      <c r="BC611" s="162"/>
      <c r="BD611" s="162"/>
      <c r="BE611" s="162"/>
      <c r="BF611" s="162"/>
      <c r="BG611" s="162"/>
      <c r="BH611" s="162"/>
    </row>
    <row r="612" spans="1:60" outlineLevel="1" x14ac:dyDescent="0.2">
      <c r="A612" s="210"/>
      <c r="B612" s="174"/>
      <c r="C612" s="202" t="s">
        <v>676</v>
      </c>
      <c r="D612" s="178"/>
      <c r="E612" s="184">
        <v>68.728099999999998</v>
      </c>
      <c r="F612" s="191"/>
      <c r="G612" s="191"/>
      <c r="H612" s="190"/>
      <c r="I612" s="213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  <c r="BA612" s="162"/>
      <c r="BB612" s="162"/>
      <c r="BC612" s="162"/>
      <c r="BD612" s="162"/>
      <c r="BE612" s="162"/>
      <c r="BF612" s="162"/>
      <c r="BG612" s="162"/>
      <c r="BH612" s="162"/>
    </row>
    <row r="613" spans="1:60" outlineLevel="1" x14ac:dyDescent="0.2">
      <c r="A613" s="210"/>
      <c r="B613" s="174"/>
      <c r="C613" s="202" t="s">
        <v>554</v>
      </c>
      <c r="D613" s="178"/>
      <c r="E613" s="184"/>
      <c r="F613" s="191"/>
      <c r="G613" s="191"/>
      <c r="H613" s="190"/>
      <c r="I613" s="213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  <c r="BA613" s="162"/>
      <c r="BB613" s="162"/>
      <c r="BC613" s="162"/>
      <c r="BD613" s="162"/>
      <c r="BE613" s="162"/>
      <c r="BF613" s="162"/>
      <c r="BG613" s="162"/>
      <c r="BH613" s="162"/>
    </row>
    <row r="614" spans="1:60" outlineLevel="1" x14ac:dyDescent="0.2">
      <c r="A614" s="210"/>
      <c r="B614" s="174"/>
      <c r="C614" s="202" t="s">
        <v>677</v>
      </c>
      <c r="D614" s="178"/>
      <c r="E614" s="184"/>
      <c r="F614" s="191"/>
      <c r="G614" s="191"/>
      <c r="H614" s="190"/>
      <c r="I614" s="213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  <c r="BA614" s="162"/>
      <c r="BB614" s="162"/>
      <c r="BC614" s="162"/>
      <c r="BD614" s="162"/>
      <c r="BE614" s="162"/>
      <c r="BF614" s="162"/>
      <c r="BG614" s="162"/>
      <c r="BH614" s="162"/>
    </row>
    <row r="615" spans="1:60" outlineLevel="1" x14ac:dyDescent="0.2">
      <c r="A615" s="210"/>
      <c r="B615" s="174"/>
      <c r="C615" s="202" t="s">
        <v>678</v>
      </c>
      <c r="D615" s="178"/>
      <c r="E615" s="184">
        <v>18.776</v>
      </c>
      <c r="F615" s="191"/>
      <c r="G615" s="191"/>
      <c r="H615" s="190"/>
      <c r="I615" s="213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  <c r="BA615" s="162"/>
      <c r="BB615" s="162"/>
      <c r="BC615" s="162"/>
      <c r="BD615" s="162"/>
      <c r="BE615" s="162"/>
      <c r="BF615" s="162"/>
      <c r="BG615" s="162"/>
      <c r="BH615" s="162"/>
    </row>
    <row r="616" spans="1:60" outlineLevel="1" x14ac:dyDescent="0.2">
      <c r="A616" s="210"/>
      <c r="B616" s="174"/>
      <c r="C616" s="202" t="s">
        <v>679</v>
      </c>
      <c r="D616" s="178"/>
      <c r="E616" s="184">
        <v>5.032</v>
      </c>
      <c r="F616" s="191"/>
      <c r="G616" s="191"/>
      <c r="H616" s="190"/>
      <c r="I616" s="213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  <c r="BA616" s="162"/>
      <c r="BB616" s="162"/>
      <c r="BC616" s="162"/>
      <c r="BD616" s="162"/>
      <c r="BE616" s="162"/>
      <c r="BF616" s="162"/>
      <c r="BG616" s="162"/>
      <c r="BH616" s="162"/>
    </row>
    <row r="617" spans="1:60" outlineLevel="1" x14ac:dyDescent="0.2">
      <c r="A617" s="210"/>
      <c r="B617" s="174"/>
      <c r="C617" s="202" t="s">
        <v>680</v>
      </c>
      <c r="D617" s="178"/>
      <c r="E617" s="184">
        <v>19.152000000000001</v>
      </c>
      <c r="F617" s="191"/>
      <c r="G617" s="191"/>
      <c r="H617" s="190"/>
      <c r="I617" s="213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  <c r="BA617" s="162"/>
      <c r="BB617" s="162"/>
      <c r="BC617" s="162"/>
      <c r="BD617" s="162"/>
      <c r="BE617" s="162"/>
      <c r="BF617" s="162"/>
      <c r="BG617" s="162"/>
      <c r="BH617" s="162"/>
    </row>
    <row r="618" spans="1:60" outlineLevel="1" x14ac:dyDescent="0.2">
      <c r="A618" s="210"/>
      <c r="B618" s="174"/>
      <c r="C618" s="202" t="s">
        <v>681</v>
      </c>
      <c r="D618" s="178"/>
      <c r="E618" s="184">
        <v>9.7520000000000007</v>
      </c>
      <c r="F618" s="191"/>
      <c r="G618" s="191"/>
      <c r="H618" s="190"/>
      <c r="I618" s="213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  <c r="BA618" s="162"/>
      <c r="BB618" s="162"/>
      <c r="BC618" s="162"/>
      <c r="BD618" s="162"/>
      <c r="BE618" s="162"/>
      <c r="BF618" s="162"/>
      <c r="BG618" s="162"/>
      <c r="BH618" s="162"/>
    </row>
    <row r="619" spans="1:60" outlineLevel="1" x14ac:dyDescent="0.2">
      <c r="A619" s="210"/>
      <c r="B619" s="289" t="s">
        <v>682</v>
      </c>
      <c r="C619" s="290"/>
      <c r="D619" s="291"/>
      <c r="E619" s="292"/>
      <c r="F619" s="293"/>
      <c r="G619" s="294"/>
      <c r="H619" s="190"/>
      <c r="I619" s="213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>
        <v>0</v>
      </c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  <c r="BA619" s="162"/>
      <c r="BB619" s="162"/>
      <c r="BC619" s="162"/>
      <c r="BD619" s="162"/>
      <c r="BE619" s="162"/>
      <c r="BF619" s="162"/>
      <c r="BG619" s="162"/>
      <c r="BH619" s="162"/>
    </row>
    <row r="620" spans="1:60" outlineLevel="1" x14ac:dyDescent="0.2">
      <c r="A620" s="211">
        <v>69</v>
      </c>
      <c r="B620" s="173" t="s">
        <v>683</v>
      </c>
      <c r="C620" s="201" t="s">
        <v>684</v>
      </c>
      <c r="D620" s="177" t="s">
        <v>186</v>
      </c>
      <c r="E620" s="183">
        <v>98.68</v>
      </c>
      <c r="F620" s="192"/>
      <c r="G620" s="191">
        <f>ROUND(E620*F620,2)</f>
        <v>0</v>
      </c>
      <c r="H620" s="190" t="s">
        <v>324</v>
      </c>
      <c r="I620" s="213" t="s">
        <v>169</v>
      </c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 t="s">
        <v>170</v>
      </c>
      <c r="AF620" s="162"/>
      <c r="AG620" s="162"/>
      <c r="AH620" s="162"/>
      <c r="AI620" s="162"/>
      <c r="AJ620" s="162"/>
      <c r="AK620" s="162"/>
      <c r="AL620" s="162"/>
      <c r="AM620" s="162">
        <v>21</v>
      </c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  <c r="BA620" s="162"/>
      <c r="BB620" s="162"/>
      <c r="BC620" s="162"/>
      <c r="BD620" s="162"/>
      <c r="BE620" s="162"/>
      <c r="BF620" s="162"/>
      <c r="BG620" s="162"/>
      <c r="BH620" s="162"/>
    </row>
    <row r="621" spans="1:60" outlineLevel="1" x14ac:dyDescent="0.2">
      <c r="A621" s="210"/>
      <c r="B621" s="174"/>
      <c r="C621" s="202" t="s">
        <v>685</v>
      </c>
      <c r="D621" s="178"/>
      <c r="E621" s="184"/>
      <c r="F621" s="191"/>
      <c r="G621" s="191"/>
      <c r="H621" s="190"/>
      <c r="I621" s="213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  <c r="BA621" s="162"/>
      <c r="BB621" s="162"/>
      <c r="BC621" s="162"/>
      <c r="BD621" s="162"/>
      <c r="BE621" s="162"/>
      <c r="BF621" s="162"/>
      <c r="BG621" s="162"/>
      <c r="BH621" s="162"/>
    </row>
    <row r="622" spans="1:60" outlineLevel="1" x14ac:dyDescent="0.2">
      <c r="A622" s="210"/>
      <c r="B622" s="174"/>
      <c r="C622" s="202" t="s">
        <v>493</v>
      </c>
      <c r="D622" s="178"/>
      <c r="E622" s="184"/>
      <c r="F622" s="191"/>
      <c r="G622" s="191"/>
      <c r="H622" s="190"/>
      <c r="I622" s="213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  <c r="BA622" s="162"/>
      <c r="BB622" s="162"/>
      <c r="BC622" s="162"/>
      <c r="BD622" s="162"/>
      <c r="BE622" s="162"/>
      <c r="BF622" s="162"/>
      <c r="BG622" s="162"/>
      <c r="BH622" s="162"/>
    </row>
    <row r="623" spans="1:60" outlineLevel="1" x14ac:dyDescent="0.2">
      <c r="A623" s="210"/>
      <c r="B623" s="174"/>
      <c r="C623" s="202" t="s">
        <v>686</v>
      </c>
      <c r="D623" s="178"/>
      <c r="E623" s="184">
        <v>8.4499999999999993</v>
      </c>
      <c r="F623" s="191"/>
      <c r="G623" s="191"/>
      <c r="H623" s="190"/>
      <c r="I623" s="213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  <c r="BA623" s="162"/>
      <c r="BB623" s="162"/>
      <c r="BC623" s="162"/>
      <c r="BD623" s="162"/>
      <c r="BE623" s="162"/>
      <c r="BF623" s="162"/>
      <c r="BG623" s="162"/>
      <c r="BH623" s="162"/>
    </row>
    <row r="624" spans="1:60" outlineLevel="1" x14ac:dyDescent="0.2">
      <c r="A624" s="210"/>
      <c r="B624" s="174"/>
      <c r="C624" s="202" t="s">
        <v>687</v>
      </c>
      <c r="D624" s="178"/>
      <c r="E624" s="184">
        <v>3.32</v>
      </c>
      <c r="F624" s="191"/>
      <c r="G624" s="191"/>
      <c r="H624" s="190"/>
      <c r="I624" s="213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  <c r="BA624" s="162"/>
      <c r="BB624" s="162"/>
      <c r="BC624" s="162"/>
      <c r="BD624" s="162"/>
      <c r="BE624" s="162"/>
      <c r="BF624" s="162"/>
      <c r="BG624" s="162"/>
      <c r="BH624" s="162"/>
    </row>
    <row r="625" spans="1:60" outlineLevel="1" x14ac:dyDescent="0.2">
      <c r="A625" s="210"/>
      <c r="B625" s="174"/>
      <c r="C625" s="202" t="s">
        <v>688</v>
      </c>
      <c r="D625" s="178"/>
      <c r="E625" s="184">
        <v>2.2200000000000002</v>
      </c>
      <c r="F625" s="191"/>
      <c r="G625" s="191"/>
      <c r="H625" s="190"/>
      <c r="I625" s="213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  <c r="BA625" s="162"/>
      <c r="BB625" s="162"/>
      <c r="BC625" s="162"/>
      <c r="BD625" s="162"/>
      <c r="BE625" s="162"/>
      <c r="BF625" s="162"/>
      <c r="BG625" s="162"/>
      <c r="BH625" s="162"/>
    </row>
    <row r="626" spans="1:60" outlineLevel="1" x14ac:dyDescent="0.2">
      <c r="A626" s="210"/>
      <c r="B626" s="174"/>
      <c r="C626" s="202" t="s">
        <v>689</v>
      </c>
      <c r="D626" s="178"/>
      <c r="E626" s="184">
        <v>3.13</v>
      </c>
      <c r="F626" s="191"/>
      <c r="G626" s="191"/>
      <c r="H626" s="190"/>
      <c r="I626" s="213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  <c r="BA626" s="162"/>
      <c r="BB626" s="162"/>
      <c r="BC626" s="162"/>
      <c r="BD626" s="162"/>
      <c r="BE626" s="162"/>
      <c r="BF626" s="162"/>
      <c r="BG626" s="162"/>
      <c r="BH626" s="162"/>
    </row>
    <row r="627" spans="1:60" outlineLevel="1" x14ac:dyDescent="0.2">
      <c r="A627" s="210"/>
      <c r="B627" s="174"/>
      <c r="C627" s="202" t="s">
        <v>690</v>
      </c>
      <c r="D627" s="178"/>
      <c r="E627" s="184">
        <v>6.9</v>
      </c>
      <c r="F627" s="191"/>
      <c r="G627" s="191"/>
      <c r="H627" s="190"/>
      <c r="I627" s="213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  <c r="BA627" s="162"/>
      <c r="BB627" s="162"/>
      <c r="BC627" s="162"/>
      <c r="BD627" s="162"/>
      <c r="BE627" s="162"/>
      <c r="BF627" s="162"/>
      <c r="BG627" s="162"/>
      <c r="BH627" s="162"/>
    </row>
    <row r="628" spans="1:60" outlineLevel="1" x14ac:dyDescent="0.2">
      <c r="A628" s="210"/>
      <c r="B628" s="174"/>
      <c r="C628" s="202" t="s">
        <v>691</v>
      </c>
      <c r="D628" s="178"/>
      <c r="E628" s="184">
        <v>1.6</v>
      </c>
      <c r="F628" s="191"/>
      <c r="G628" s="191"/>
      <c r="H628" s="190"/>
      <c r="I628" s="213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  <c r="BA628" s="162"/>
      <c r="BB628" s="162"/>
      <c r="BC628" s="162"/>
      <c r="BD628" s="162"/>
      <c r="BE628" s="162"/>
      <c r="BF628" s="162"/>
      <c r="BG628" s="162"/>
      <c r="BH628" s="162"/>
    </row>
    <row r="629" spans="1:60" outlineLevel="1" x14ac:dyDescent="0.2">
      <c r="A629" s="210"/>
      <c r="B629" s="174"/>
      <c r="C629" s="202" t="s">
        <v>692</v>
      </c>
      <c r="D629" s="178"/>
      <c r="E629" s="184">
        <v>2.2000000000000002</v>
      </c>
      <c r="F629" s="191"/>
      <c r="G629" s="191"/>
      <c r="H629" s="190"/>
      <c r="I629" s="213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  <c r="BA629" s="162"/>
      <c r="BB629" s="162"/>
      <c r="BC629" s="162"/>
      <c r="BD629" s="162"/>
      <c r="BE629" s="162"/>
      <c r="BF629" s="162"/>
      <c r="BG629" s="162"/>
      <c r="BH629" s="162"/>
    </row>
    <row r="630" spans="1:60" outlineLevel="1" x14ac:dyDescent="0.2">
      <c r="A630" s="210"/>
      <c r="B630" s="174"/>
      <c r="C630" s="202" t="s">
        <v>693</v>
      </c>
      <c r="D630" s="178"/>
      <c r="E630" s="184">
        <v>3.2</v>
      </c>
      <c r="F630" s="191"/>
      <c r="G630" s="191"/>
      <c r="H630" s="190"/>
      <c r="I630" s="213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  <c r="BA630" s="162"/>
      <c r="BB630" s="162"/>
      <c r="BC630" s="162"/>
      <c r="BD630" s="162"/>
      <c r="BE630" s="162"/>
      <c r="BF630" s="162"/>
      <c r="BG630" s="162"/>
      <c r="BH630" s="162"/>
    </row>
    <row r="631" spans="1:60" outlineLevel="1" x14ac:dyDescent="0.2">
      <c r="A631" s="210"/>
      <c r="B631" s="174"/>
      <c r="C631" s="202" t="s">
        <v>690</v>
      </c>
      <c r="D631" s="178"/>
      <c r="E631" s="184">
        <v>6.9</v>
      </c>
      <c r="F631" s="191"/>
      <c r="G631" s="191"/>
      <c r="H631" s="190"/>
      <c r="I631" s="213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  <c r="BA631" s="162"/>
      <c r="BB631" s="162"/>
      <c r="BC631" s="162"/>
      <c r="BD631" s="162"/>
      <c r="BE631" s="162"/>
      <c r="BF631" s="162"/>
      <c r="BG631" s="162"/>
      <c r="BH631" s="162"/>
    </row>
    <row r="632" spans="1:60" outlineLevel="1" x14ac:dyDescent="0.2">
      <c r="A632" s="210"/>
      <c r="B632" s="174"/>
      <c r="C632" s="202" t="s">
        <v>504</v>
      </c>
      <c r="D632" s="178"/>
      <c r="E632" s="184"/>
      <c r="F632" s="191"/>
      <c r="G632" s="191"/>
      <c r="H632" s="190"/>
      <c r="I632" s="213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  <c r="BA632" s="162"/>
      <c r="BB632" s="162"/>
      <c r="BC632" s="162"/>
      <c r="BD632" s="162"/>
      <c r="BE632" s="162"/>
      <c r="BF632" s="162"/>
      <c r="BG632" s="162"/>
      <c r="BH632" s="162"/>
    </row>
    <row r="633" spans="1:60" outlineLevel="1" x14ac:dyDescent="0.2">
      <c r="A633" s="210"/>
      <c r="B633" s="174"/>
      <c r="C633" s="202" t="s">
        <v>686</v>
      </c>
      <c r="D633" s="178"/>
      <c r="E633" s="184">
        <v>8.4499999999999993</v>
      </c>
      <c r="F633" s="191"/>
      <c r="G633" s="191"/>
      <c r="H633" s="190"/>
      <c r="I633" s="213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  <c r="BA633" s="162"/>
      <c r="BB633" s="162"/>
      <c r="BC633" s="162"/>
      <c r="BD633" s="162"/>
      <c r="BE633" s="162"/>
      <c r="BF633" s="162"/>
      <c r="BG633" s="162"/>
      <c r="BH633" s="162"/>
    </row>
    <row r="634" spans="1:60" outlineLevel="1" x14ac:dyDescent="0.2">
      <c r="A634" s="210"/>
      <c r="B634" s="174"/>
      <c r="C634" s="202" t="s">
        <v>694</v>
      </c>
      <c r="D634" s="178"/>
      <c r="E634" s="184">
        <v>1.36</v>
      </c>
      <c r="F634" s="191"/>
      <c r="G634" s="191"/>
      <c r="H634" s="190"/>
      <c r="I634" s="213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  <c r="BA634" s="162"/>
      <c r="BB634" s="162"/>
      <c r="BC634" s="162"/>
      <c r="BD634" s="162"/>
      <c r="BE634" s="162"/>
      <c r="BF634" s="162"/>
      <c r="BG634" s="162"/>
      <c r="BH634" s="162"/>
    </row>
    <row r="635" spans="1:60" outlineLevel="1" x14ac:dyDescent="0.2">
      <c r="A635" s="210"/>
      <c r="B635" s="174"/>
      <c r="C635" s="202" t="s">
        <v>688</v>
      </c>
      <c r="D635" s="178"/>
      <c r="E635" s="184">
        <v>2.2200000000000002</v>
      </c>
      <c r="F635" s="191"/>
      <c r="G635" s="191"/>
      <c r="H635" s="190"/>
      <c r="I635" s="213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  <c r="BA635" s="162"/>
      <c r="BB635" s="162"/>
      <c r="BC635" s="162"/>
      <c r="BD635" s="162"/>
      <c r="BE635" s="162"/>
      <c r="BF635" s="162"/>
      <c r="BG635" s="162"/>
      <c r="BH635" s="162"/>
    </row>
    <row r="636" spans="1:60" outlineLevel="1" x14ac:dyDescent="0.2">
      <c r="A636" s="210"/>
      <c r="B636" s="174"/>
      <c r="C636" s="202" t="s">
        <v>689</v>
      </c>
      <c r="D636" s="178"/>
      <c r="E636" s="184">
        <v>3.13</v>
      </c>
      <c r="F636" s="191"/>
      <c r="G636" s="191"/>
      <c r="H636" s="190"/>
      <c r="I636" s="213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  <c r="BA636" s="162"/>
      <c r="BB636" s="162"/>
      <c r="BC636" s="162"/>
      <c r="BD636" s="162"/>
      <c r="BE636" s="162"/>
      <c r="BF636" s="162"/>
      <c r="BG636" s="162"/>
      <c r="BH636" s="162"/>
    </row>
    <row r="637" spans="1:60" outlineLevel="1" x14ac:dyDescent="0.2">
      <c r="A637" s="210"/>
      <c r="B637" s="174"/>
      <c r="C637" s="202" t="s">
        <v>695</v>
      </c>
      <c r="D637" s="178"/>
      <c r="E637" s="184">
        <v>4.5999999999999996</v>
      </c>
      <c r="F637" s="191"/>
      <c r="G637" s="191"/>
      <c r="H637" s="190"/>
      <c r="I637" s="213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  <c r="BA637" s="162"/>
      <c r="BB637" s="162"/>
      <c r="BC637" s="162"/>
      <c r="BD637" s="162"/>
      <c r="BE637" s="162"/>
      <c r="BF637" s="162"/>
      <c r="BG637" s="162"/>
      <c r="BH637" s="162"/>
    </row>
    <row r="638" spans="1:60" outlineLevel="1" x14ac:dyDescent="0.2">
      <c r="A638" s="210"/>
      <c r="B638" s="174"/>
      <c r="C638" s="202" t="s">
        <v>691</v>
      </c>
      <c r="D638" s="178"/>
      <c r="E638" s="184">
        <v>1.6</v>
      </c>
      <c r="F638" s="191"/>
      <c r="G638" s="191"/>
      <c r="H638" s="190"/>
      <c r="I638" s="213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  <c r="BA638" s="162"/>
      <c r="BB638" s="162"/>
      <c r="BC638" s="162"/>
      <c r="BD638" s="162"/>
      <c r="BE638" s="162"/>
      <c r="BF638" s="162"/>
      <c r="BG638" s="162"/>
      <c r="BH638" s="162"/>
    </row>
    <row r="639" spans="1:60" outlineLevel="1" x14ac:dyDescent="0.2">
      <c r="A639" s="210"/>
      <c r="B639" s="174"/>
      <c r="C639" s="202" t="s">
        <v>696</v>
      </c>
      <c r="D639" s="178"/>
      <c r="E639" s="184">
        <v>3.4</v>
      </c>
      <c r="F639" s="191"/>
      <c r="G639" s="191"/>
      <c r="H639" s="190"/>
      <c r="I639" s="213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  <c r="BA639" s="162"/>
      <c r="BB639" s="162"/>
      <c r="BC639" s="162"/>
      <c r="BD639" s="162"/>
      <c r="BE639" s="162"/>
      <c r="BF639" s="162"/>
      <c r="BG639" s="162"/>
      <c r="BH639" s="162"/>
    </row>
    <row r="640" spans="1:60" outlineLevel="1" x14ac:dyDescent="0.2">
      <c r="A640" s="210"/>
      <c r="B640" s="174"/>
      <c r="C640" s="202" t="s">
        <v>554</v>
      </c>
      <c r="D640" s="178"/>
      <c r="E640" s="184"/>
      <c r="F640" s="191"/>
      <c r="G640" s="191"/>
      <c r="H640" s="190"/>
      <c r="I640" s="213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  <c r="BA640" s="162"/>
      <c r="BB640" s="162"/>
      <c r="BC640" s="162"/>
      <c r="BD640" s="162"/>
      <c r="BE640" s="162"/>
      <c r="BF640" s="162"/>
      <c r="BG640" s="162"/>
      <c r="BH640" s="162"/>
    </row>
    <row r="641" spans="1:60" outlineLevel="1" x14ac:dyDescent="0.2">
      <c r="A641" s="210"/>
      <c r="B641" s="174"/>
      <c r="C641" s="202" t="s">
        <v>697</v>
      </c>
      <c r="D641" s="178"/>
      <c r="E641" s="184">
        <v>36</v>
      </c>
      <c r="F641" s="191"/>
      <c r="G641" s="191"/>
      <c r="H641" s="190"/>
      <c r="I641" s="213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  <c r="BA641" s="162"/>
      <c r="BB641" s="162"/>
      <c r="BC641" s="162"/>
      <c r="BD641" s="162"/>
      <c r="BE641" s="162"/>
      <c r="BF641" s="162"/>
      <c r="BG641" s="162"/>
      <c r="BH641" s="162"/>
    </row>
    <row r="642" spans="1:60" outlineLevel="1" x14ac:dyDescent="0.2">
      <c r="A642" s="211">
        <v>70</v>
      </c>
      <c r="B642" s="173" t="s">
        <v>698</v>
      </c>
      <c r="C642" s="201" t="s">
        <v>699</v>
      </c>
      <c r="D642" s="177" t="s">
        <v>186</v>
      </c>
      <c r="E642" s="183">
        <v>226.22</v>
      </c>
      <c r="F642" s="192"/>
      <c r="G642" s="191">
        <f>ROUND(E642*F642,2)</f>
        <v>0</v>
      </c>
      <c r="H642" s="190" t="s">
        <v>324</v>
      </c>
      <c r="I642" s="213" t="s">
        <v>169</v>
      </c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 t="s">
        <v>170</v>
      </c>
      <c r="AF642" s="162"/>
      <c r="AG642" s="162"/>
      <c r="AH642" s="162"/>
      <c r="AI642" s="162"/>
      <c r="AJ642" s="162"/>
      <c r="AK642" s="162"/>
      <c r="AL642" s="162"/>
      <c r="AM642" s="162">
        <v>21</v>
      </c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  <c r="BA642" s="162"/>
      <c r="BB642" s="162"/>
      <c r="BC642" s="162"/>
      <c r="BD642" s="162"/>
      <c r="BE642" s="162"/>
      <c r="BF642" s="162"/>
      <c r="BG642" s="162"/>
      <c r="BH642" s="162"/>
    </row>
    <row r="643" spans="1:60" outlineLevel="1" x14ac:dyDescent="0.2">
      <c r="A643" s="210"/>
      <c r="B643" s="174"/>
      <c r="C643" s="202" t="s">
        <v>586</v>
      </c>
      <c r="D643" s="178"/>
      <c r="E643" s="184"/>
      <c r="F643" s="191"/>
      <c r="G643" s="191"/>
      <c r="H643" s="190"/>
      <c r="I643" s="213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  <c r="BA643" s="162"/>
      <c r="BB643" s="162"/>
      <c r="BC643" s="162"/>
      <c r="BD643" s="162"/>
      <c r="BE643" s="162"/>
      <c r="BF643" s="162"/>
      <c r="BG643" s="162"/>
      <c r="BH643" s="162"/>
    </row>
    <row r="644" spans="1:60" outlineLevel="1" x14ac:dyDescent="0.2">
      <c r="A644" s="210"/>
      <c r="B644" s="174"/>
      <c r="C644" s="202" t="s">
        <v>493</v>
      </c>
      <c r="D644" s="178"/>
      <c r="E644" s="184"/>
      <c r="F644" s="191"/>
      <c r="G644" s="191"/>
      <c r="H644" s="190"/>
      <c r="I644" s="213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  <c r="BA644" s="162"/>
      <c r="BB644" s="162"/>
      <c r="BC644" s="162"/>
      <c r="BD644" s="162"/>
      <c r="BE644" s="162"/>
      <c r="BF644" s="162"/>
      <c r="BG644" s="162"/>
      <c r="BH644" s="162"/>
    </row>
    <row r="645" spans="1:60" outlineLevel="1" x14ac:dyDescent="0.2">
      <c r="A645" s="210"/>
      <c r="B645" s="174"/>
      <c r="C645" s="202" t="s">
        <v>700</v>
      </c>
      <c r="D645" s="178"/>
      <c r="E645" s="184">
        <v>28.65</v>
      </c>
      <c r="F645" s="191"/>
      <c r="G645" s="191"/>
      <c r="H645" s="190"/>
      <c r="I645" s="213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  <c r="BA645" s="162"/>
      <c r="BB645" s="162"/>
      <c r="BC645" s="162"/>
      <c r="BD645" s="162"/>
      <c r="BE645" s="162"/>
      <c r="BF645" s="162"/>
      <c r="BG645" s="162"/>
      <c r="BH645" s="162"/>
    </row>
    <row r="646" spans="1:60" outlineLevel="1" x14ac:dyDescent="0.2">
      <c r="A646" s="210"/>
      <c r="B646" s="174"/>
      <c r="C646" s="202" t="s">
        <v>701</v>
      </c>
      <c r="D646" s="178"/>
      <c r="E646" s="184">
        <v>6.84</v>
      </c>
      <c r="F646" s="191"/>
      <c r="G646" s="191"/>
      <c r="H646" s="190"/>
      <c r="I646" s="213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  <c r="BA646" s="162"/>
      <c r="BB646" s="162"/>
      <c r="BC646" s="162"/>
      <c r="BD646" s="162"/>
      <c r="BE646" s="162"/>
      <c r="BF646" s="162"/>
      <c r="BG646" s="162"/>
      <c r="BH646" s="162"/>
    </row>
    <row r="647" spans="1:60" outlineLevel="1" x14ac:dyDescent="0.2">
      <c r="A647" s="210"/>
      <c r="B647" s="174"/>
      <c r="C647" s="202" t="s">
        <v>702</v>
      </c>
      <c r="D647" s="178"/>
      <c r="E647" s="184">
        <v>8</v>
      </c>
      <c r="F647" s="191"/>
      <c r="G647" s="191"/>
      <c r="H647" s="190"/>
      <c r="I647" s="213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  <c r="BA647" s="162"/>
      <c r="BB647" s="162"/>
      <c r="BC647" s="162"/>
      <c r="BD647" s="162"/>
      <c r="BE647" s="162"/>
      <c r="BF647" s="162"/>
      <c r="BG647" s="162"/>
      <c r="BH647" s="162"/>
    </row>
    <row r="648" spans="1:60" outlineLevel="1" x14ac:dyDescent="0.2">
      <c r="A648" s="210"/>
      <c r="B648" s="174"/>
      <c r="C648" s="202" t="s">
        <v>703</v>
      </c>
      <c r="D648" s="178"/>
      <c r="E648" s="184">
        <v>4.79</v>
      </c>
      <c r="F648" s="191"/>
      <c r="G648" s="191"/>
      <c r="H648" s="190"/>
      <c r="I648" s="213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  <c r="BA648" s="162"/>
      <c r="BB648" s="162"/>
      <c r="BC648" s="162"/>
      <c r="BD648" s="162"/>
      <c r="BE648" s="162"/>
      <c r="BF648" s="162"/>
      <c r="BG648" s="162"/>
      <c r="BH648" s="162"/>
    </row>
    <row r="649" spans="1:60" outlineLevel="1" x14ac:dyDescent="0.2">
      <c r="A649" s="210"/>
      <c r="B649" s="174"/>
      <c r="C649" s="202" t="s">
        <v>704</v>
      </c>
      <c r="D649" s="178"/>
      <c r="E649" s="184">
        <v>19.02</v>
      </c>
      <c r="F649" s="191"/>
      <c r="G649" s="191"/>
      <c r="H649" s="190"/>
      <c r="I649" s="213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  <c r="BA649" s="162"/>
      <c r="BB649" s="162"/>
      <c r="BC649" s="162"/>
      <c r="BD649" s="162"/>
      <c r="BE649" s="162"/>
      <c r="BF649" s="162"/>
      <c r="BG649" s="162"/>
      <c r="BH649" s="162"/>
    </row>
    <row r="650" spans="1:60" outlineLevel="1" x14ac:dyDescent="0.2">
      <c r="A650" s="210"/>
      <c r="B650" s="174"/>
      <c r="C650" s="202" t="s">
        <v>705</v>
      </c>
      <c r="D650" s="178"/>
      <c r="E650" s="184">
        <v>4.92</v>
      </c>
      <c r="F650" s="191"/>
      <c r="G650" s="191"/>
      <c r="H650" s="190"/>
      <c r="I650" s="213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  <c r="BA650" s="162"/>
      <c r="BB650" s="162"/>
      <c r="BC650" s="162"/>
      <c r="BD650" s="162"/>
      <c r="BE650" s="162"/>
      <c r="BF650" s="162"/>
      <c r="BG650" s="162"/>
      <c r="BH650" s="162"/>
    </row>
    <row r="651" spans="1:60" outlineLevel="1" x14ac:dyDescent="0.2">
      <c r="A651" s="210"/>
      <c r="B651" s="174"/>
      <c r="C651" s="202" t="s">
        <v>706</v>
      </c>
      <c r="D651" s="178"/>
      <c r="E651" s="184">
        <v>10.28</v>
      </c>
      <c r="F651" s="191"/>
      <c r="G651" s="191"/>
      <c r="H651" s="190"/>
      <c r="I651" s="213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  <c r="BA651" s="162"/>
      <c r="BB651" s="162"/>
      <c r="BC651" s="162"/>
      <c r="BD651" s="162"/>
      <c r="BE651" s="162"/>
      <c r="BF651" s="162"/>
      <c r="BG651" s="162"/>
      <c r="BH651" s="162"/>
    </row>
    <row r="652" spans="1:60" outlineLevel="1" x14ac:dyDescent="0.2">
      <c r="A652" s="210"/>
      <c r="B652" s="174"/>
      <c r="C652" s="202" t="s">
        <v>707</v>
      </c>
      <c r="D652" s="178"/>
      <c r="E652" s="184">
        <v>19.52</v>
      </c>
      <c r="F652" s="191"/>
      <c r="G652" s="191"/>
      <c r="H652" s="190"/>
      <c r="I652" s="213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  <c r="BA652" s="162"/>
      <c r="BB652" s="162"/>
      <c r="BC652" s="162"/>
      <c r="BD652" s="162"/>
      <c r="BE652" s="162"/>
      <c r="BF652" s="162"/>
      <c r="BG652" s="162"/>
      <c r="BH652" s="162"/>
    </row>
    <row r="653" spans="1:60" outlineLevel="1" x14ac:dyDescent="0.2">
      <c r="A653" s="210"/>
      <c r="B653" s="174"/>
      <c r="C653" s="202" t="s">
        <v>708</v>
      </c>
      <c r="D653" s="178"/>
      <c r="E653" s="184">
        <v>19.14</v>
      </c>
      <c r="F653" s="191"/>
      <c r="G653" s="191"/>
      <c r="H653" s="190"/>
      <c r="I653" s="213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  <c r="BA653" s="162"/>
      <c r="BB653" s="162"/>
      <c r="BC653" s="162"/>
      <c r="BD653" s="162"/>
      <c r="BE653" s="162"/>
      <c r="BF653" s="162"/>
      <c r="BG653" s="162"/>
      <c r="BH653" s="162"/>
    </row>
    <row r="654" spans="1:60" outlineLevel="1" x14ac:dyDescent="0.2">
      <c r="A654" s="210"/>
      <c r="B654" s="174"/>
      <c r="C654" s="202" t="s">
        <v>709</v>
      </c>
      <c r="D654" s="178"/>
      <c r="E654" s="184">
        <v>9</v>
      </c>
      <c r="F654" s="191"/>
      <c r="G654" s="191"/>
      <c r="H654" s="190"/>
      <c r="I654" s="213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  <c r="BA654" s="162"/>
      <c r="BB654" s="162"/>
      <c r="BC654" s="162"/>
      <c r="BD654" s="162"/>
      <c r="BE654" s="162"/>
      <c r="BF654" s="162"/>
      <c r="BG654" s="162"/>
      <c r="BH654" s="162"/>
    </row>
    <row r="655" spans="1:60" outlineLevel="1" x14ac:dyDescent="0.2">
      <c r="A655" s="210"/>
      <c r="B655" s="174"/>
      <c r="C655" s="202" t="s">
        <v>504</v>
      </c>
      <c r="D655" s="178"/>
      <c r="E655" s="184"/>
      <c r="F655" s="191"/>
      <c r="G655" s="191"/>
      <c r="H655" s="190"/>
      <c r="I655" s="213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  <c r="BA655" s="162"/>
      <c r="BB655" s="162"/>
      <c r="BC655" s="162"/>
      <c r="BD655" s="162"/>
      <c r="BE655" s="162"/>
      <c r="BF655" s="162"/>
      <c r="BG655" s="162"/>
      <c r="BH655" s="162"/>
    </row>
    <row r="656" spans="1:60" outlineLevel="1" x14ac:dyDescent="0.2">
      <c r="A656" s="210"/>
      <c r="B656" s="174"/>
      <c r="C656" s="202" t="s">
        <v>700</v>
      </c>
      <c r="D656" s="178"/>
      <c r="E656" s="184">
        <v>28.65</v>
      </c>
      <c r="F656" s="191"/>
      <c r="G656" s="191"/>
      <c r="H656" s="190"/>
      <c r="I656" s="213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  <c r="BA656" s="162"/>
      <c r="BB656" s="162"/>
      <c r="BC656" s="162"/>
      <c r="BD656" s="162"/>
      <c r="BE656" s="162"/>
      <c r="BF656" s="162"/>
      <c r="BG656" s="162"/>
      <c r="BH656" s="162"/>
    </row>
    <row r="657" spans="1:60" outlineLevel="1" x14ac:dyDescent="0.2">
      <c r="A657" s="210"/>
      <c r="B657" s="174"/>
      <c r="C657" s="202" t="s">
        <v>710</v>
      </c>
      <c r="D657" s="178"/>
      <c r="E657" s="184">
        <v>3.02</v>
      </c>
      <c r="F657" s="191"/>
      <c r="G657" s="191"/>
      <c r="H657" s="190"/>
      <c r="I657" s="213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  <c r="BA657" s="162"/>
      <c r="BB657" s="162"/>
      <c r="BC657" s="162"/>
      <c r="BD657" s="162"/>
      <c r="BE657" s="162"/>
      <c r="BF657" s="162"/>
      <c r="BG657" s="162"/>
      <c r="BH657" s="162"/>
    </row>
    <row r="658" spans="1:60" outlineLevel="1" x14ac:dyDescent="0.2">
      <c r="A658" s="210"/>
      <c r="B658" s="174"/>
      <c r="C658" s="202" t="s">
        <v>711</v>
      </c>
      <c r="D658" s="178"/>
      <c r="E658" s="184">
        <v>6.26</v>
      </c>
      <c r="F658" s="191"/>
      <c r="G658" s="191"/>
      <c r="H658" s="190"/>
      <c r="I658" s="213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  <c r="BA658" s="162"/>
      <c r="BB658" s="162"/>
      <c r="BC658" s="162"/>
      <c r="BD658" s="162"/>
      <c r="BE658" s="162"/>
      <c r="BF658" s="162"/>
      <c r="BG658" s="162"/>
      <c r="BH658" s="162"/>
    </row>
    <row r="659" spans="1:60" outlineLevel="1" x14ac:dyDescent="0.2">
      <c r="A659" s="210"/>
      <c r="B659" s="174"/>
      <c r="C659" s="202" t="s">
        <v>712</v>
      </c>
      <c r="D659" s="178"/>
      <c r="E659" s="184">
        <v>7.17</v>
      </c>
      <c r="F659" s="191"/>
      <c r="G659" s="191"/>
      <c r="H659" s="190"/>
      <c r="I659" s="213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  <c r="BA659" s="162"/>
      <c r="BB659" s="162"/>
      <c r="BC659" s="162"/>
      <c r="BD659" s="162"/>
      <c r="BE659" s="162"/>
      <c r="BF659" s="162"/>
      <c r="BG659" s="162"/>
      <c r="BH659" s="162"/>
    </row>
    <row r="660" spans="1:60" outlineLevel="1" x14ac:dyDescent="0.2">
      <c r="A660" s="210"/>
      <c r="B660" s="174"/>
      <c r="C660" s="202" t="s">
        <v>713</v>
      </c>
      <c r="D660" s="178"/>
      <c r="E660" s="184">
        <v>12.68</v>
      </c>
      <c r="F660" s="191"/>
      <c r="G660" s="191"/>
      <c r="H660" s="190"/>
      <c r="I660" s="213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  <c r="BA660" s="162"/>
      <c r="BB660" s="162"/>
      <c r="BC660" s="162"/>
      <c r="BD660" s="162"/>
      <c r="BE660" s="162"/>
      <c r="BF660" s="162"/>
      <c r="BG660" s="162"/>
      <c r="BH660" s="162"/>
    </row>
    <row r="661" spans="1:60" outlineLevel="1" x14ac:dyDescent="0.2">
      <c r="A661" s="210"/>
      <c r="B661" s="174"/>
      <c r="C661" s="202" t="s">
        <v>705</v>
      </c>
      <c r="D661" s="178"/>
      <c r="E661" s="184">
        <v>4.92</v>
      </c>
      <c r="F661" s="191"/>
      <c r="G661" s="191"/>
      <c r="H661" s="190"/>
      <c r="I661" s="213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  <c r="BA661" s="162"/>
      <c r="BB661" s="162"/>
      <c r="BC661" s="162"/>
      <c r="BD661" s="162"/>
      <c r="BE661" s="162"/>
      <c r="BF661" s="162"/>
      <c r="BG661" s="162"/>
      <c r="BH661" s="162"/>
    </row>
    <row r="662" spans="1:60" outlineLevel="1" x14ac:dyDescent="0.2">
      <c r="A662" s="210"/>
      <c r="B662" s="174"/>
      <c r="C662" s="202" t="s">
        <v>714</v>
      </c>
      <c r="D662" s="178"/>
      <c r="E662" s="184">
        <v>11.66</v>
      </c>
      <c r="F662" s="191"/>
      <c r="G662" s="191"/>
      <c r="H662" s="190"/>
      <c r="I662" s="213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  <c r="BA662" s="162"/>
      <c r="BB662" s="162"/>
      <c r="BC662" s="162"/>
      <c r="BD662" s="162"/>
      <c r="BE662" s="162"/>
      <c r="BF662" s="162"/>
      <c r="BG662" s="162"/>
      <c r="BH662" s="162"/>
    </row>
    <row r="663" spans="1:60" outlineLevel="1" x14ac:dyDescent="0.2">
      <c r="A663" s="210"/>
      <c r="B663" s="174"/>
      <c r="C663" s="202" t="s">
        <v>715</v>
      </c>
      <c r="D663" s="178"/>
      <c r="E663" s="184">
        <v>12.7</v>
      </c>
      <c r="F663" s="191"/>
      <c r="G663" s="191"/>
      <c r="H663" s="190"/>
      <c r="I663" s="213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  <c r="BA663" s="162"/>
      <c r="BB663" s="162"/>
      <c r="BC663" s="162"/>
      <c r="BD663" s="162"/>
      <c r="BE663" s="162"/>
      <c r="BF663" s="162"/>
      <c r="BG663" s="162"/>
      <c r="BH663" s="162"/>
    </row>
    <row r="664" spans="1:60" outlineLevel="1" x14ac:dyDescent="0.2">
      <c r="A664" s="210"/>
      <c r="B664" s="174"/>
      <c r="C664" s="202" t="s">
        <v>709</v>
      </c>
      <c r="D664" s="178"/>
      <c r="E664" s="184">
        <v>9</v>
      </c>
      <c r="F664" s="191"/>
      <c r="G664" s="191"/>
      <c r="H664" s="190"/>
      <c r="I664" s="213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  <c r="BA664" s="162"/>
      <c r="BB664" s="162"/>
      <c r="BC664" s="162"/>
      <c r="BD664" s="162"/>
      <c r="BE664" s="162"/>
      <c r="BF664" s="162"/>
      <c r="BG664" s="162"/>
      <c r="BH664" s="162"/>
    </row>
    <row r="665" spans="1:60" outlineLevel="1" x14ac:dyDescent="0.2">
      <c r="A665" s="211">
        <v>71</v>
      </c>
      <c r="B665" s="173" t="s">
        <v>716</v>
      </c>
      <c r="C665" s="201" t="s">
        <v>717</v>
      </c>
      <c r="D665" s="177" t="s">
        <v>186</v>
      </c>
      <c r="E665" s="183">
        <v>62.68</v>
      </c>
      <c r="F665" s="192"/>
      <c r="G665" s="191">
        <f>ROUND(E665*F665,2)</f>
        <v>0</v>
      </c>
      <c r="H665" s="190" t="s">
        <v>324</v>
      </c>
      <c r="I665" s="213" t="s">
        <v>169</v>
      </c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 t="s">
        <v>170</v>
      </c>
      <c r="AF665" s="162"/>
      <c r="AG665" s="162"/>
      <c r="AH665" s="162"/>
      <c r="AI665" s="162"/>
      <c r="AJ665" s="162"/>
      <c r="AK665" s="162"/>
      <c r="AL665" s="162"/>
      <c r="AM665" s="162">
        <v>21</v>
      </c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  <c r="BA665" s="162"/>
      <c r="BB665" s="162"/>
      <c r="BC665" s="162"/>
      <c r="BD665" s="162"/>
      <c r="BE665" s="162"/>
      <c r="BF665" s="162"/>
      <c r="BG665" s="162"/>
      <c r="BH665" s="162"/>
    </row>
    <row r="666" spans="1:60" outlineLevel="1" x14ac:dyDescent="0.2">
      <c r="A666" s="210"/>
      <c r="B666" s="174"/>
      <c r="C666" s="202" t="s">
        <v>718</v>
      </c>
      <c r="D666" s="178"/>
      <c r="E666" s="184"/>
      <c r="F666" s="191"/>
      <c r="G666" s="191"/>
      <c r="H666" s="190"/>
      <c r="I666" s="213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  <c r="BA666" s="162"/>
      <c r="BB666" s="162"/>
      <c r="BC666" s="162"/>
      <c r="BD666" s="162"/>
      <c r="BE666" s="162"/>
      <c r="BF666" s="162"/>
      <c r="BG666" s="162"/>
      <c r="BH666" s="162"/>
    </row>
    <row r="667" spans="1:60" outlineLevel="1" x14ac:dyDescent="0.2">
      <c r="A667" s="210"/>
      <c r="B667" s="174"/>
      <c r="C667" s="202" t="s">
        <v>493</v>
      </c>
      <c r="D667" s="178"/>
      <c r="E667" s="184"/>
      <c r="F667" s="191"/>
      <c r="G667" s="191"/>
      <c r="H667" s="190"/>
      <c r="I667" s="213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  <c r="BA667" s="162"/>
      <c r="BB667" s="162"/>
      <c r="BC667" s="162"/>
      <c r="BD667" s="162"/>
      <c r="BE667" s="162"/>
      <c r="BF667" s="162"/>
      <c r="BG667" s="162"/>
      <c r="BH667" s="162"/>
    </row>
    <row r="668" spans="1:60" outlineLevel="1" x14ac:dyDescent="0.2">
      <c r="A668" s="210"/>
      <c r="B668" s="174"/>
      <c r="C668" s="202" t="s">
        <v>686</v>
      </c>
      <c r="D668" s="178"/>
      <c r="E668" s="184">
        <v>8.4499999999999993</v>
      </c>
      <c r="F668" s="191"/>
      <c r="G668" s="191"/>
      <c r="H668" s="190"/>
      <c r="I668" s="213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  <c r="BA668" s="162"/>
      <c r="BB668" s="162"/>
      <c r="BC668" s="162"/>
      <c r="BD668" s="162"/>
      <c r="BE668" s="162"/>
      <c r="BF668" s="162"/>
      <c r="BG668" s="162"/>
      <c r="BH668" s="162"/>
    </row>
    <row r="669" spans="1:60" outlineLevel="1" x14ac:dyDescent="0.2">
      <c r="A669" s="210"/>
      <c r="B669" s="174"/>
      <c r="C669" s="202" t="s">
        <v>687</v>
      </c>
      <c r="D669" s="178"/>
      <c r="E669" s="184">
        <v>3.32</v>
      </c>
      <c r="F669" s="191"/>
      <c r="G669" s="191"/>
      <c r="H669" s="190"/>
      <c r="I669" s="213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  <c r="BA669" s="162"/>
      <c r="BB669" s="162"/>
      <c r="BC669" s="162"/>
      <c r="BD669" s="162"/>
      <c r="BE669" s="162"/>
      <c r="BF669" s="162"/>
      <c r="BG669" s="162"/>
      <c r="BH669" s="162"/>
    </row>
    <row r="670" spans="1:60" outlineLevel="1" x14ac:dyDescent="0.2">
      <c r="A670" s="210"/>
      <c r="B670" s="174"/>
      <c r="C670" s="202" t="s">
        <v>688</v>
      </c>
      <c r="D670" s="178"/>
      <c r="E670" s="184">
        <v>2.2200000000000002</v>
      </c>
      <c r="F670" s="191"/>
      <c r="G670" s="191"/>
      <c r="H670" s="190"/>
      <c r="I670" s="213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  <c r="BA670" s="162"/>
      <c r="BB670" s="162"/>
      <c r="BC670" s="162"/>
      <c r="BD670" s="162"/>
      <c r="BE670" s="162"/>
      <c r="BF670" s="162"/>
      <c r="BG670" s="162"/>
      <c r="BH670" s="162"/>
    </row>
    <row r="671" spans="1:60" outlineLevel="1" x14ac:dyDescent="0.2">
      <c r="A671" s="210"/>
      <c r="B671" s="174"/>
      <c r="C671" s="202" t="s">
        <v>689</v>
      </c>
      <c r="D671" s="178"/>
      <c r="E671" s="184">
        <v>3.13</v>
      </c>
      <c r="F671" s="191"/>
      <c r="G671" s="191"/>
      <c r="H671" s="190"/>
      <c r="I671" s="213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  <c r="BA671" s="162"/>
      <c r="BB671" s="162"/>
      <c r="BC671" s="162"/>
      <c r="BD671" s="162"/>
      <c r="BE671" s="162"/>
      <c r="BF671" s="162"/>
      <c r="BG671" s="162"/>
      <c r="BH671" s="162"/>
    </row>
    <row r="672" spans="1:60" outlineLevel="1" x14ac:dyDescent="0.2">
      <c r="A672" s="210"/>
      <c r="B672" s="174"/>
      <c r="C672" s="202" t="s">
        <v>690</v>
      </c>
      <c r="D672" s="178"/>
      <c r="E672" s="184">
        <v>6.9</v>
      </c>
      <c r="F672" s="191"/>
      <c r="G672" s="191"/>
      <c r="H672" s="190"/>
      <c r="I672" s="213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  <c r="BA672" s="162"/>
      <c r="BB672" s="162"/>
      <c r="BC672" s="162"/>
      <c r="BD672" s="162"/>
      <c r="BE672" s="162"/>
      <c r="BF672" s="162"/>
      <c r="BG672" s="162"/>
      <c r="BH672" s="162"/>
    </row>
    <row r="673" spans="1:60" outlineLevel="1" x14ac:dyDescent="0.2">
      <c r="A673" s="210"/>
      <c r="B673" s="174"/>
      <c r="C673" s="202" t="s">
        <v>691</v>
      </c>
      <c r="D673" s="178"/>
      <c r="E673" s="184">
        <v>1.6</v>
      </c>
      <c r="F673" s="191"/>
      <c r="G673" s="191"/>
      <c r="H673" s="190"/>
      <c r="I673" s="213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  <c r="BA673" s="162"/>
      <c r="BB673" s="162"/>
      <c r="BC673" s="162"/>
      <c r="BD673" s="162"/>
      <c r="BE673" s="162"/>
      <c r="BF673" s="162"/>
      <c r="BG673" s="162"/>
      <c r="BH673" s="162"/>
    </row>
    <row r="674" spans="1:60" outlineLevel="1" x14ac:dyDescent="0.2">
      <c r="A674" s="210"/>
      <c r="B674" s="174"/>
      <c r="C674" s="202" t="s">
        <v>692</v>
      </c>
      <c r="D674" s="178"/>
      <c r="E674" s="184">
        <v>2.2000000000000002</v>
      </c>
      <c r="F674" s="191"/>
      <c r="G674" s="191"/>
      <c r="H674" s="190"/>
      <c r="I674" s="213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  <c r="BA674" s="162"/>
      <c r="BB674" s="162"/>
      <c r="BC674" s="162"/>
      <c r="BD674" s="162"/>
      <c r="BE674" s="162"/>
      <c r="BF674" s="162"/>
      <c r="BG674" s="162"/>
      <c r="BH674" s="162"/>
    </row>
    <row r="675" spans="1:60" outlineLevel="1" x14ac:dyDescent="0.2">
      <c r="A675" s="210"/>
      <c r="B675" s="174"/>
      <c r="C675" s="202" t="s">
        <v>693</v>
      </c>
      <c r="D675" s="178"/>
      <c r="E675" s="184">
        <v>3.2</v>
      </c>
      <c r="F675" s="191"/>
      <c r="G675" s="191"/>
      <c r="H675" s="190"/>
      <c r="I675" s="213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  <c r="BA675" s="162"/>
      <c r="BB675" s="162"/>
      <c r="BC675" s="162"/>
      <c r="BD675" s="162"/>
      <c r="BE675" s="162"/>
      <c r="BF675" s="162"/>
      <c r="BG675" s="162"/>
      <c r="BH675" s="162"/>
    </row>
    <row r="676" spans="1:60" outlineLevel="1" x14ac:dyDescent="0.2">
      <c r="A676" s="210"/>
      <c r="B676" s="174"/>
      <c r="C676" s="202" t="s">
        <v>690</v>
      </c>
      <c r="D676" s="178"/>
      <c r="E676" s="184">
        <v>6.9</v>
      </c>
      <c r="F676" s="191"/>
      <c r="G676" s="191"/>
      <c r="H676" s="190"/>
      <c r="I676" s="213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  <c r="BA676" s="162"/>
      <c r="BB676" s="162"/>
      <c r="BC676" s="162"/>
      <c r="BD676" s="162"/>
      <c r="BE676" s="162"/>
      <c r="BF676" s="162"/>
      <c r="BG676" s="162"/>
      <c r="BH676" s="162"/>
    </row>
    <row r="677" spans="1:60" outlineLevel="1" x14ac:dyDescent="0.2">
      <c r="A677" s="210"/>
      <c r="B677" s="174"/>
      <c r="C677" s="202" t="s">
        <v>504</v>
      </c>
      <c r="D677" s="178"/>
      <c r="E677" s="184"/>
      <c r="F677" s="191"/>
      <c r="G677" s="191"/>
      <c r="H677" s="190"/>
      <c r="I677" s="213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  <c r="BA677" s="162"/>
      <c r="BB677" s="162"/>
      <c r="BC677" s="162"/>
      <c r="BD677" s="162"/>
      <c r="BE677" s="162"/>
      <c r="BF677" s="162"/>
      <c r="BG677" s="162"/>
      <c r="BH677" s="162"/>
    </row>
    <row r="678" spans="1:60" outlineLevel="1" x14ac:dyDescent="0.2">
      <c r="A678" s="210"/>
      <c r="B678" s="174"/>
      <c r="C678" s="202" t="s">
        <v>686</v>
      </c>
      <c r="D678" s="178"/>
      <c r="E678" s="184">
        <v>8.4499999999999993</v>
      </c>
      <c r="F678" s="191"/>
      <c r="G678" s="191"/>
      <c r="H678" s="190"/>
      <c r="I678" s="213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  <c r="BA678" s="162"/>
      <c r="BB678" s="162"/>
      <c r="BC678" s="162"/>
      <c r="BD678" s="162"/>
      <c r="BE678" s="162"/>
      <c r="BF678" s="162"/>
      <c r="BG678" s="162"/>
      <c r="BH678" s="162"/>
    </row>
    <row r="679" spans="1:60" outlineLevel="1" x14ac:dyDescent="0.2">
      <c r="A679" s="210"/>
      <c r="B679" s="174"/>
      <c r="C679" s="202" t="s">
        <v>694</v>
      </c>
      <c r="D679" s="178"/>
      <c r="E679" s="184">
        <v>1.36</v>
      </c>
      <c r="F679" s="191"/>
      <c r="G679" s="191"/>
      <c r="H679" s="190"/>
      <c r="I679" s="213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  <c r="BA679" s="162"/>
      <c r="BB679" s="162"/>
      <c r="BC679" s="162"/>
      <c r="BD679" s="162"/>
      <c r="BE679" s="162"/>
      <c r="BF679" s="162"/>
      <c r="BG679" s="162"/>
      <c r="BH679" s="162"/>
    </row>
    <row r="680" spans="1:60" outlineLevel="1" x14ac:dyDescent="0.2">
      <c r="A680" s="210"/>
      <c r="B680" s="174"/>
      <c r="C680" s="202" t="s">
        <v>688</v>
      </c>
      <c r="D680" s="178"/>
      <c r="E680" s="184">
        <v>2.2200000000000002</v>
      </c>
      <c r="F680" s="191"/>
      <c r="G680" s="191"/>
      <c r="H680" s="190"/>
      <c r="I680" s="213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  <c r="BA680" s="162"/>
      <c r="BB680" s="162"/>
      <c r="BC680" s="162"/>
      <c r="BD680" s="162"/>
      <c r="BE680" s="162"/>
      <c r="BF680" s="162"/>
      <c r="BG680" s="162"/>
      <c r="BH680" s="162"/>
    </row>
    <row r="681" spans="1:60" outlineLevel="1" x14ac:dyDescent="0.2">
      <c r="A681" s="210"/>
      <c r="B681" s="174"/>
      <c r="C681" s="202" t="s">
        <v>689</v>
      </c>
      <c r="D681" s="178"/>
      <c r="E681" s="184">
        <v>3.13</v>
      </c>
      <c r="F681" s="191"/>
      <c r="G681" s="191"/>
      <c r="H681" s="190"/>
      <c r="I681" s="213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  <c r="BA681" s="162"/>
      <c r="BB681" s="162"/>
      <c r="BC681" s="162"/>
      <c r="BD681" s="162"/>
      <c r="BE681" s="162"/>
      <c r="BF681" s="162"/>
      <c r="BG681" s="162"/>
      <c r="BH681" s="162"/>
    </row>
    <row r="682" spans="1:60" outlineLevel="1" x14ac:dyDescent="0.2">
      <c r="A682" s="210"/>
      <c r="B682" s="174"/>
      <c r="C682" s="202" t="s">
        <v>695</v>
      </c>
      <c r="D682" s="178"/>
      <c r="E682" s="184">
        <v>4.5999999999999996</v>
      </c>
      <c r="F682" s="191"/>
      <c r="G682" s="191"/>
      <c r="H682" s="190"/>
      <c r="I682" s="213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  <c r="BA682" s="162"/>
      <c r="BB682" s="162"/>
      <c r="BC682" s="162"/>
      <c r="BD682" s="162"/>
      <c r="BE682" s="162"/>
      <c r="BF682" s="162"/>
      <c r="BG682" s="162"/>
      <c r="BH682" s="162"/>
    </row>
    <row r="683" spans="1:60" outlineLevel="1" x14ac:dyDescent="0.2">
      <c r="A683" s="210"/>
      <c r="B683" s="174"/>
      <c r="C683" s="202" t="s">
        <v>691</v>
      </c>
      <c r="D683" s="178"/>
      <c r="E683" s="184">
        <v>1.6</v>
      </c>
      <c r="F683" s="191"/>
      <c r="G683" s="191"/>
      <c r="H683" s="190"/>
      <c r="I683" s="213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  <c r="BA683" s="162"/>
      <c r="BB683" s="162"/>
      <c r="BC683" s="162"/>
      <c r="BD683" s="162"/>
      <c r="BE683" s="162"/>
      <c r="BF683" s="162"/>
      <c r="BG683" s="162"/>
      <c r="BH683" s="162"/>
    </row>
    <row r="684" spans="1:60" outlineLevel="1" x14ac:dyDescent="0.2">
      <c r="A684" s="210"/>
      <c r="B684" s="174"/>
      <c r="C684" s="202" t="s">
        <v>696</v>
      </c>
      <c r="D684" s="178"/>
      <c r="E684" s="184">
        <v>3.4</v>
      </c>
      <c r="F684" s="191"/>
      <c r="G684" s="191"/>
      <c r="H684" s="190"/>
      <c r="I684" s="213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  <c r="BA684" s="162"/>
      <c r="BB684" s="162"/>
      <c r="BC684" s="162"/>
      <c r="BD684" s="162"/>
      <c r="BE684" s="162"/>
      <c r="BF684" s="162"/>
      <c r="BG684" s="162"/>
      <c r="BH684" s="162"/>
    </row>
    <row r="685" spans="1:60" outlineLevel="1" x14ac:dyDescent="0.2">
      <c r="A685" s="210"/>
      <c r="B685" s="289" t="s">
        <v>719</v>
      </c>
      <c r="C685" s="290"/>
      <c r="D685" s="291"/>
      <c r="E685" s="292"/>
      <c r="F685" s="293"/>
      <c r="G685" s="294"/>
      <c r="H685" s="190"/>
      <c r="I685" s="213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>
        <v>0</v>
      </c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  <c r="BA685" s="162"/>
      <c r="BB685" s="162"/>
      <c r="BC685" s="162"/>
      <c r="BD685" s="162"/>
      <c r="BE685" s="162"/>
      <c r="BF685" s="162"/>
      <c r="BG685" s="162"/>
      <c r="BH685" s="162"/>
    </row>
    <row r="686" spans="1:60" ht="22.5" outlineLevel="1" x14ac:dyDescent="0.2">
      <c r="A686" s="210"/>
      <c r="B686" s="289" t="s">
        <v>720</v>
      </c>
      <c r="C686" s="290"/>
      <c r="D686" s="291"/>
      <c r="E686" s="292"/>
      <c r="F686" s="293"/>
      <c r="G686" s="294"/>
      <c r="H686" s="190"/>
      <c r="I686" s="213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 t="s">
        <v>163</v>
      </c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5" t="str">
        <f>B686</f>
        <v>maltovinová úprava na rovném povrchu vnějších stěn, plastická, tenkovrstvá, jednobarevná, s nejnutnějším obroušením podkladu (pemzou) a oprášením, s penetrací, z lešení, bez zakrývání</v>
      </c>
      <c r="BA686" s="162"/>
      <c r="BB686" s="162"/>
      <c r="BC686" s="162"/>
      <c r="BD686" s="162"/>
      <c r="BE686" s="162"/>
      <c r="BF686" s="162"/>
      <c r="BG686" s="162"/>
      <c r="BH686" s="162"/>
    </row>
    <row r="687" spans="1:60" outlineLevel="1" x14ac:dyDescent="0.2">
      <c r="A687" s="210"/>
      <c r="B687" s="289" t="s">
        <v>721</v>
      </c>
      <c r="C687" s="290"/>
      <c r="D687" s="291"/>
      <c r="E687" s="292"/>
      <c r="F687" s="293"/>
      <c r="G687" s="294"/>
      <c r="H687" s="190"/>
      <c r="I687" s="213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>
        <v>1</v>
      </c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  <c r="BA687" s="162"/>
      <c r="BB687" s="162"/>
      <c r="BC687" s="162"/>
      <c r="BD687" s="162"/>
      <c r="BE687" s="162"/>
      <c r="BF687" s="162"/>
      <c r="BG687" s="162"/>
      <c r="BH687" s="162"/>
    </row>
    <row r="688" spans="1:60" outlineLevel="1" x14ac:dyDescent="0.2">
      <c r="A688" s="211">
        <v>72</v>
      </c>
      <c r="B688" s="173" t="s">
        <v>722</v>
      </c>
      <c r="C688" s="201" t="s">
        <v>723</v>
      </c>
      <c r="D688" s="177" t="s">
        <v>167</v>
      </c>
      <c r="E688" s="183">
        <v>624.3827</v>
      </c>
      <c r="F688" s="192"/>
      <c r="G688" s="191">
        <f>ROUND(E688*F688,2)</f>
        <v>0</v>
      </c>
      <c r="H688" s="190" t="s">
        <v>324</v>
      </c>
      <c r="I688" s="213" t="s">
        <v>169</v>
      </c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 t="s">
        <v>170</v>
      </c>
      <c r="AF688" s="162"/>
      <c r="AG688" s="162"/>
      <c r="AH688" s="162"/>
      <c r="AI688" s="162"/>
      <c r="AJ688" s="162"/>
      <c r="AK688" s="162"/>
      <c r="AL688" s="162"/>
      <c r="AM688" s="162">
        <v>21</v>
      </c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  <c r="BA688" s="162"/>
      <c r="BB688" s="162"/>
      <c r="BC688" s="162"/>
      <c r="BD688" s="162"/>
      <c r="BE688" s="162"/>
      <c r="BF688" s="162"/>
      <c r="BG688" s="162"/>
      <c r="BH688" s="162"/>
    </row>
    <row r="689" spans="1:60" outlineLevel="1" x14ac:dyDescent="0.2">
      <c r="A689" s="210"/>
      <c r="B689" s="174"/>
      <c r="C689" s="202" t="s">
        <v>724</v>
      </c>
      <c r="D689" s="178"/>
      <c r="E689" s="184">
        <v>472.01170000000002</v>
      </c>
      <c r="F689" s="191"/>
      <c r="G689" s="191"/>
      <c r="H689" s="190"/>
      <c r="I689" s="213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  <c r="BA689" s="162"/>
      <c r="BB689" s="162"/>
      <c r="BC689" s="162"/>
      <c r="BD689" s="162"/>
      <c r="BE689" s="162"/>
      <c r="BF689" s="162"/>
      <c r="BG689" s="162"/>
      <c r="BH689" s="162"/>
    </row>
    <row r="690" spans="1:60" outlineLevel="1" x14ac:dyDescent="0.2">
      <c r="A690" s="210"/>
      <c r="B690" s="174"/>
      <c r="C690" s="202" t="s">
        <v>725</v>
      </c>
      <c r="D690" s="178"/>
      <c r="E690" s="184">
        <v>7.4729999999999999</v>
      </c>
      <c r="F690" s="191"/>
      <c r="G690" s="191"/>
      <c r="H690" s="190"/>
      <c r="I690" s="213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  <c r="BA690" s="162"/>
      <c r="BB690" s="162"/>
      <c r="BC690" s="162"/>
      <c r="BD690" s="162"/>
      <c r="BE690" s="162"/>
      <c r="BF690" s="162"/>
      <c r="BG690" s="162"/>
      <c r="BH690" s="162"/>
    </row>
    <row r="691" spans="1:60" outlineLevel="1" x14ac:dyDescent="0.2">
      <c r="A691" s="210"/>
      <c r="B691" s="174"/>
      <c r="C691" s="202" t="s">
        <v>726</v>
      </c>
      <c r="D691" s="178"/>
      <c r="E691" s="184">
        <v>41.975200000000001</v>
      </c>
      <c r="F691" s="191"/>
      <c r="G691" s="191"/>
      <c r="H691" s="190"/>
      <c r="I691" s="213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  <c r="BA691" s="162"/>
      <c r="BB691" s="162"/>
      <c r="BC691" s="162"/>
      <c r="BD691" s="162"/>
      <c r="BE691" s="162"/>
      <c r="BF691" s="162"/>
      <c r="BG691" s="162"/>
      <c r="BH691" s="162"/>
    </row>
    <row r="692" spans="1:60" outlineLevel="1" x14ac:dyDescent="0.2">
      <c r="A692" s="210"/>
      <c r="B692" s="174"/>
      <c r="C692" s="202" t="s">
        <v>727</v>
      </c>
      <c r="D692" s="178"/>
      <c r="E692" s="184">
        <v>9.9551999999999996</v>
      </c>
      <c r="F692" s="191"/>
      <c r="G692" s="191"/>
      <c r="H692" s="190"/>
      <c r="I692" s="213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  <c r="BA692" s="162"/>
      <c r="BB692" s="162"/>
      <c r="BC692" s="162"/>
      <c r="BD692" s="162"/>
      <c r="BE692" s="162"/>
      <c r="BF692" s="162"/>
      <c r="BG692" s="162"/>
      <c r="BH692" s="162"/>
    </row>
    <row r="693" spans="1:60" outlineLevel="1" x14ac:dyDescent="0.2">
      <c r="A693" s="210"/>
      <c r="B693" s="174"/>
      <c r="C693" s="202" t="s">
        <v>728</v>
      </c>
      <c r="D693" s="178"/>
      <c r="E693" s="184">
        <v>10.110799999999999</v>
      </c>
      <c r="F693" s="191"/>
      <c r="G693" s="191"/>
      <c r="H693" s="190"/>
      <c r="I693" s="213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  <c r="BA693" s="162"/>
      <c r="BB693" s="162"/>
      <c r="BC693" s="162"/>
      <c r="BD693" s="162"/>
      <c r="BE693" s="162"/>
      <c r="BF693" s="162"/>
      <c r="BG693" s="162"/>
      <c r="BH693" s="162"/>
    </row>
    <row r="694" spans="1:60" outlineLevel="1" x14ac:dyDescent="0.2">
      <c r="A694" s="210"/>
      <c r="B694" s="174"/>
      <c r="C694" s="202" t="s">
        <v>729</v>
      </c>
      <c r="D694" s="178"/>
      <c r="E694" s="184">
        <v>63.645800000000001</v>
      </c>
      <c r="F694" s="191"/>
      <c r="G694" s="191"/>
      <c r="H694" s="190"/>
      <c r="I694" s="213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  <c r="BA694" s="162"/>
      <c r="BB694" s="162"/>
      <c r="BC694" s="162"/>
      <c r="BD694" s="162"/>
      <c r="BE694" s="162"/>
      <c r="BF694" s="162"/>
      <c r="BG694" s="162"/>
      <c r="BH694" s="162"/>
    </row>
    <row r="695" spans="1:60" outlineLevel="1" x14ac:dyDescent="0.2">
      <c r="A695" s="210"/>
      <c r="B695" s="174"/>
      <c r="C695" s="202" t="s">
        <v>730</v>
      </c>
      <c r="D695" s="178"/>
      <c r="E695" s="184">
        <v>19.210999999999999</v>
      </c>
      <c r="F695" s="191"/>
      <c r="G695" s="191"/>
      <c r="H695" s="190"/>
      <c r="I695" s="213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  <c r="BA695" s="162"/>
      <c r="BB695" s="162"/>
      <c r="BC695" s="162"/>
      <c r="BD695" s="162"/>
      <c r="BE695" s="162"/>
      <c r="BF695" s="162"/>
      <c r="BG695" s="162"/>
      <c r="BH695" s="162"/>
    </row>
    <row r="696" spans="1:60" outlineLevel="1" x14ac:dyDescent="0.2">
      <c r="A696" s="210"/>
      <c r="B696" s="289" t="s">
        <v>731</v>
      </c>
      <c r="C696" s="290"/>
      <c r="D696" s="291"/>
      <c r="E696" s="292"/>
      <c r="F696" s="293"/>
      <c r="G696" s="294"/>
      <c r="H696" s="190"/>
      <c r="I696" s="213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>
        <v>0</v>
      </c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  <c r="BA696" s="162"/>
      <c r="BB696" s="162"/>
      <c r="BC696" s="162"/>
      <c r="BD696" s="162"/>
      <c r="BE696" s="162"/>
      <c r="BF696" s="162"/>
      <c r="BG696" s="162"/>
      <c r="BH696" s="162"/>
    </row>
    <row r="697" spans="1:60" outlineLevel="1" x14ac:dyDescent="0.2">
      <c r="A697" s="211">
        <v>73</v>
      </c>
      <c r="B697" s="173" t="s">
        <v>732</v>
      </c>
      <c r="C697" s="201" t="s">
        <v>733</v>
      </c>
      <c r="D697" s="177" t="s">
        <v>167</v>
      </c>
      <c r="E697" s="183">
        <v>20.105</v>
      </c>
      <c r="F697" s="192"/>
      <c r="G697" s="191">
        <f>ROUND(E697*F697,2)</f>
        <v>0</v>
      </c>
      <c r="H697" s="190" t="s">
        <v>324</v>
      </c>
      <c r="I697" s="213" t="s">
        <v>169</v>
      </c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 t="s">
        <v>170</v>
      </c>
      <c r="AF697" s="162"/>
      <c r="AG697" s="162"/>
      <c r="AH697" s="162"/>
      <c r="AI697" s="162"/>
      <c r="AJ697" s="162"/>
      <c r="AK697" s="162"/>
      <c r="AL697" s="162"/>
      <c r="AM697" s="162">
        <v>21</v>
      </c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  <c r="BA697" s="162"/>
      <c r="BB697" s="162"/>
      <c r="BC697" s="162"/>
      <c r="BD697" s="162"/>
      <c r="BE697" s="162"/>
      <c r="BF697" s="162"/>
      <c r="BG697" s="162"/>
      <c r="BH697" s="162"/>
    </row>
    <row r="698" spans="1:60" outlineLevel="1" x14ac:dyDescent="0.2">
      <c r="A698" s="210"/>
      <c r="B698" s="174"/>
      <c r="C698" s="202" t="s">
        <v>419</v>
      </c>
      <c r="D698" s="178"/>
      <c r="E698" s="184">
        <v>6.3554000000000004</v>
      </c>
      <c r="F698" s="191"/>
      <c r="G698" s="191"/>
      <c r="H698" s="190"/>
      <c r="I698" s="213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  <c r="BA698" s="162"/>
      <c r="BB698" s="162"/>
      <c r="BC698" s="162"/>
      <c r="BD698" s="162"/>
      <c r="BE698" s="162"/>
      <c r="BF698" s="162"/>
      <c r="BG698" s="162"/>
      <c r="BH698" s="162"/>
    </row>
    <row r="699" spans="1:60" outlineLevel="1" x14ac:dyDescent="0.2">
      <c r="A699" s="210"/>
      <c r="B699" s="174"/>
      <c r="C699" s="202" t="s">
        <v>420</v>
      </c>
      <c r="D699" s="178"/>
      <c r="E699" s="184">
        <v>1.3846000000000001</v>
      </c>
      <c r="F699" s="191"/>
      <c r="G699" s="191"/>
      <c r="H699" s="190"/>
      <c r="I699" s="213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  <c r="BA699" s="162"/>
      <c r="BB699" s="162"/>
      <c r="BC699" s="162"/>
      <c r="BD699" s="162"/>
      <c r="BE699" s="162"/>
      <c r="BF699" s="162"/>
      <c r="BG699" s="162"/>
      <c r="BH699" s="162"/>
    </row>
    <row r="700" spans="1:60" outlineLevel="1" x14ac:dyDescent="0.2">
      <c r="A700" s="210"/>
      <c r="B700" s="174"/>
      <c r="C700" s="202" t="s">
        <v>421</v>
      </c>
      <c r="D700" s="178"/>
      <c r="E700" s="184">
        <v>3.57</v>
      </c>
      <c r="F700" s="191"/>
      <c r="G700" s="191"/>
      <c r="H700" s="190"/>
      <c r="I700" s="213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  <c r="BA700" s="162"/>
      <c r="BB700" s="162"/>
      <c r="BC700" s="162"/>
      <c r="BD700" s="162"/>
      <c r="BE700" s="162"/>
      <c r="BF700" s="162"/>
      <c r="BG700" s="162"/>
      <c r="BH700" s="162"/>
    </row>
    <row r="701" spans="1:60" outlineLevel="1" x14ac:dyDescent="0.2">
      <c r="A701" s="210"/>
      <c r="B701" s="174"/>
      <c r="C701" s="202" t="s">
        <v>422</v>
      </c>
      <c r="D701" s="178"/>
      <c r="E701" s="184">
        <v>3.6890000000000001</v>
      </c>
      <c r="F701" s="191"/>
      <c r="G701" s="191"/>
      <c r="H701" s="190"/>
      <c r="I701" s="213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  <c r="BA701" s="162"/>
      <c r="BB701" s="162"/>
      <c r="BC701" s="162"/>
      <c r="BD701" s="162"/>
      <c r="BE701" s="162"/>
      <c r="BF701" s="162"/>
      <c r="BG701" s="162"/>
      <c r="BH701" s="162"/>
    </row>
    <row r="702" spans="1:60" outlineLevel="1" x14ac:dyDescent="0.2">
      <c r="A702" s="210"/>
      <c r="B702" s="174"/>
      <c r="C702" s="202" t="s">
        <v>423</v>
      </c>
      <c r="D702" s="178"/>
      <c r="E702" s="184">
        <v>4.2119999999999997</v>
      </c>
      <c r="F702" s="191"/>
      <c r="G702" s="191"/>
      <c r="H702" s="190"/>
      <c r="I702" s="213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  <c r="BA702" s="162"/>
      <c r="BB702" s="162"/>
      <c r="BC702" s="162"/>
      <c r="BD702" s="162"/>
      <c r="BE702" s="162"/>
      <c r="BF702" s="162"/>
      <c r="BG702" s="162"/>
      <c r="BH702" s="162"/>
    </row>
    <row r="703" spans="1:60" outlineLevel="1" x14ac:dyDescent="0.2">
      <c r="A703" s="210"/>
      <c r="B703" s="174"/>
      <c r="C703" s="202" t="s">
        <v>734</v>
      </c>
      <c r="D703" s="178"/>
      <c r="E703" s="184"/>
      <c r="F703" s="191"/>
      <c r="G703" s="191"/>
      <c r="H703" s="190"/>
      <c r="I703" s="213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  <c r="BA703" s="162"/>
      <c r="BB703" s="162"/>
      <c r="BC703" s="162"/>
      <c r="BD703" s="162"/>
      <c r="BE703" s="162"/>
      <c r="BF703" s="162"/>
      <c r="BG703" s="162"/>
      <c r="BH703" s="162"/>
    </row>
    <row r="704" spans="1:60" outlineLevel="1" x14ac:dyDescent="0.2">
      <c r="A704" s="210"/>
      <c r="B704" s="174"/>
      <c r="C704" s="202" t="s">
        <v>426</v>
      </c>
      <c r="D704" s="178"/>
      <c r="E704" s="184">
        <v>0.60899999999999999</v>
      </c>
      <c r="F704" s="191"/>
      <c r="G704" s="191"/>
      <c r="H704" s="190"/>
      <c r="I704" s="213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  <c r="BA704" s="162"/>
      <c r="BB704" s="162"/>
      <c r="BC704" s="162"/>
      <c r="BD704" s="162"/>
      <c r="BE704" s="162"/>
      <c r="BF704" s="162"/>
      <c r="BG704" s="162"/>
      <c r="BH704" s="162"/>
    </row>
    <row r="705" spans="1:60" outlineLevel="1" x14ac:dyDescent="0.2">
      <c r="A705" s="210"/>
      <c r="B705" s="174"/>
      <c r="C705" s="202" t="s">
        <v>427</v>
      </c>
      <c r="D705" s="178"/>
      <c r="E705" s="184">
        <v>0.12</v>
      </c>
      <c r="F705" s="191"/>
      <c r="G705" s="191"/>
      <c r="H705" s="190"/>
      <c r="I705" s="213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  <c r="BA705" s="162"/>
      <c r="BB705" s="162"/>
      <c r="BC705" s="162"/>
      <c r="BD705" s="162"/>
      <c r="BE705" s="162"/>
      <c r="BF705" s="162"/>
      <c r="BG705" s="162"/>
      <c r="BH705" s="162"/>
    </row>
    <row r="706" spans="1:60" outlineLevel="1" x14ac:dyDescent="0.2">
      <c r="A706" s="210"/>
      <c r="B706" s="174"/>
      <c r="C706" s="202" t="s">
        <v>428</v>
      </c>
      <c r="D706" s="178"/>
      <c r="E706" s="184">
        <v>0.16500000000000001</v>
      </c>
      <c r="F706" s="191"/>
      <c r="G706" s="191"/>
      <c r="H706" s="190"/>
      <c r="I706" s="213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  <c r="BA706" s="162"/>
      <c r="BB706" s="162"/>
      <c r="BC706" s="162"/>
      <c r="BD706" s="162"/>
      <c r="BE706" s="162"/>
      <c r="BF706" s="162"/>
      <c r="BG706" s="162"/>
      <c r="BH706" s="162"/>
    </row>
    <row r="707" spans="1:60" outlineLevel="1" x14ac:dyDescent="0.2">
      <c r="A707" s="210"/>
      <c r="B707" s="289" t="s">
        <v>735</v>
      </c>
      <c r="C707" s="290"/>
      <c r="D707" s="291"/>
      <c r="E707" s="292"/>
      <c r="F707" s="293"/>
      <c r="G707" s="294"/>
      <c r="H707" s="190"/>
      <c r="I707" s="213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>
        <v>0</v>
      </c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  <c r="BA707" s="162"/>
      <c r="BB707" s="162"/>
      <c r="BC707" s="162"/>
      <c r="BD707" s="162"/>
      <c r="BE707" s="162"/>
      <c r="BF707" s="162"/>
      <c r="BG707" s="162"/>
      <c r="BH707" s="162"/>
    </row>
    <row r="708" spans="1:60" outlineLevel="1" x14ac:dyDescent="0.2">
      <c r="A708" s="211">
        <v>74</v>
      </c>
      <c r="B708" s="173" t="s">
        <v>736</v>
      </c>
      <c r="C708" s="201" t="s">
        <v>737</v>
      </c>
      <c r="D708" s="177" t="s">
        <v>167</v>
      </c>
      <c r="E708" s="183">
        <v>593.74180000000001</v>
      </c>
      <c r="F708" s="192"/>
      <c r="G708" s="191">
        <f>ROUND(E708*F708,2)</f>
        <v>0</v>
      </c>
      <c r="H708" s="190" t="s">
        <v>324</v>
      </c>
      <c r="I708" s="213" t="s">
        <v>169</v>
      </c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 t="s">
        <v>170</v>
      </c>
      <c r="AF708" s="162"/>
      <c r="AG708" s="162"/>
      <c r="AH708" s="162"/>
      <c r="AI708" s="162"/>
      <c r="AJ708" s="162"/>
      <c r="AK708" s="162"/>
      <c r="AL708" s="162"/>
      <c r="AM708" s="162">
        <v>21</v>
      </c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  <c r="BA708" s="162"/>
      <c r="BB708" s="162"/>
      <c r="BC708" s="162"/>
      <c r="BD708" s="162"/>
      <c r="BE708" s="162"/>
      <c r="BF708" s="162"/>
      <c r="BG708" s="162"/>
      <c r="BH708" s="162"/>
    </row>
    <row r="709" spans="1:60" outlineLevel="1" x14ac:dyDescent="0.2">
      <c r="A709" s="210"/>
      <c r="B709" s="174"/>
      <c r="C709" s="202" t="s">
        <v>633</v>
      </c>
      <c r="D709" s="178"/>
      <c r="E709" s="184">
        <v>320.67520000000002</v>
      </c>
      <c r="F709" s="191"/>
      <c r="G709" s="191"/>
      <c r="H709" s="190"/>
      <c r="I709" s="213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  <c r="BA709" s="162"/>
      <c r="BB709" s="162"/>
      <c r="BC709" s="162"/>
      <c r="BD709" s="162"/>
      <c r="BE709" s="162"/>
      <c r="BF709" s="162"/>
      <c r="BG709" s="162"/>
      <c r="BH709" s="162"/>
    </row>
    <row r="710" spans="1:60" outlineLevel="1" x14ac:dyDescent="0.2">
      <c r="A710" s="210"/>
      <c r="B710" s="174"/>
      <c r="C710" s="203" t="s">
        <v>227</v>
      </c>
      <c r="D710" s="179"/>
      <c r="E710" s="185"/>
      <c r="F710" s="191"/>
      <c r="G710" s="191"/>
      <c r="H710" s="190"/>
      <c r="I710" s="213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  <c r="BA710" s="162"/>
      <c r="BB710" s="162"/>
      <c r="BC710" s="162"/>
      <c r="BD710" s="162"/>
      <c r="BE710" s="162"/>
      <c r="BF710" s="162"/>
      <c r="BG710" s="162"/>
      <c r="BH710" s="162"/>
    </row>
    <row r="711" spans="1:60" outlineLevel="1" x14ac:dyDescent="0.2">
      <c r="A711" s="210"/>
      <c r="B711" s="174"/>
      <c r="C711" s="204" t="s">
        <v>634</v>
      </c>
      <c r="D711" s="179"/>
      <c r="E711" s="185">
        <v>18.231000000000002</v>
      </c>
      <c r="F711" s="191"/>
      <c r="G711" s="191"/>
      <c r="H711" s="190"/>
      <c r="I711" s="213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  <c r="BA711" s="162"/>
      <c r="BB711" s="162"/>
      <c r="BC711" s="162"/>
      <c r="BD711" s="162"/>
      <c r="BE711" s="162"/>
      <c r="BF711" s="162"/>
      <c r="BG711" s="162"/>
      <c r="BH711" s="162"/>
    </row>
    <row r="712" spans="1:60" outlineLevel="1" x14ac:dyDescent="0.2">
      <c r="A712" s="210"/>
      <c r="B712" s="174"/>
      <c r="C712" s="204" t="s">
        <v>635</v>
      </c>
      <c r="D712" s="179"/>
      <c r="E712" s="185">
        <v>3.0276000000000001</v>
      </c>
      <c r="F712" s="191"/>
      <c r="G712" s="191"/>
      <c r="H712" s="190"/>
      <c r="I712" s="213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  <c r="BA712" s="162"/>
      <c r="BB712" s="162"/>
      <c r="BC712" s="162"/>
      <c r="BD712" s="162"/>
      <c r="BE712" s="162"/>
      <c r="BF712" s="162"/>
      <c r="BG712" s="162"/>
      <c r="BH712" s="162"/>
    </row>
    <row r="713" spans="1:60" outlineLevel="1" x14ac:dyDescent="0.2">
      <c r="A713" s="210"/>
      <c r="B713" s="174"/>
      <c r="C713" s="204" t="s">
        <v>636</v>
      </c>
      <c r="D713" s="179"/>
      <c r="E713" s="185">
        <v>6.7389999999999999</v>
      </c>
      <c r="F713" s="191"/>
      <c r="G713" s="191"/>
      <c r="H713" s="190"/>
      <c r="I713" s="213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  <c r="BA713" s="162"/>
      <c r="BB713" s="162"/>
      <c r="BC713" s="162"/>
      <c r="BD713" s="162"/>
      <c r="BE713" s="162"/>
      <c r="BF713" s="162"/>
      <c r="BG713" s="162"/>
      <c r="BH713" s="162"/>
    </row>
    <row r="714" spans="1:60" outlineLevel="1" x14ac:dyDescent="0.2">
      <c r="A714" s="210"/>
      <c r="B714" s="174"/>
      <c r="C714" s="204" t="s">
        <v>637</v>
      </c>
      <c r="D714" s="179"/>
      <c r="E714" s="185">
        <v>2.9058000000000002</v>
      </c>
      <c r="F714" s="191"/>
      <c r="G714" s="191"/>
      <c r="H714" s="190"/>
      <c r="I714" s="213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  <c r="BA714" s="162"/>
      <c r="BB714" s="162"/>
      <c r="BC714" s="162"/>
      <c r="BD714" s="162"/>
      <c r="BE714" s="162"/>
      <c r="BF714" s="162"/>
      <c r="BG714" s="162"/>
      <c r="BH714" s="162"/>
    </row>
    <row r="715" spans="1:60" outlineLevel="1" x14ac:dyDescent="0.2">
      <c r="A715" s="210"/>
      <c r="B715" s="174"/>
      <c r="C715" s="204" t="s">
        <v>638</v>
      </c>
      <c r="D715" s="179"/>
      <c r="E715" s="185">
        <v>14.708399999999999</v>
      </c>
      <c r="F715" s="191"/>
      <c r="G715" s="191"/>
      <c r="H715" s="190"/>
      <c r="I715" s="213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  <c r="BA715" s="162"/>
      <c r="BB715" s="162"/>
      <c r="BC715" s="162"/>
      <c r="BD715" s="162"/>
      <c r="BE715" s="162"/>
      <c r="BF715" s="162"/>
      <c r="BG715" s="162"/>
      <c r="BH715" s="162"/>
    </row>
    <row r="716" spans="1:60" outlineLevel="1" x14ac:dyDescent="0.2">
      <c r="A716" s="210"/>
      <c r="B716" s="174"/>
      <c r="C716" s="204" t="s">
        <v>639</v>
      </c>
      <c r="D716" s="179"/>
      <c r="E716" s="185">
        <v>1.5311999999999999</v>
      </c>
      <c r="F716" s="191"/>
      <c r="G716" s="191"/>
      <c r="H716" s="190"/>
      <c r="I716" s="213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  <c r="BA716" s="162"/>
      <c r="BB716" s="162"/>
      <c r="BC716" s="162"/>
      <c r="BD716" s="162"/>
      <c r="BE716" s="162"/>
      <c r="BF716" s="162"/>
      <c r="BG716" s="162"/>
      <c r="BH716" s="162"/>
    </row>
    <row r="717" spans="1:60" outlineLevel="1" x14ac:dyDescent="0.2">
      <c r="A717" s="210"/>
      <c r="B717" s="174"/>
      <c r="C717" s="204" t="s">
        <v>640</v>
      </c>
      <c r="D717" s="179"/>
      <c r="E717" s="185">
        <v>18.231000000000002</v>
      </c>
      <c r="F717" s="191"/>
      <c r="G717" s="191"/>
      <c r="H717" s="190"/>
      <c r="I717" s="213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  <c r="BA717" s="162"/>
      <c r="BB717" s="162"/>
      <c r="BC717" s="162"/>
      <c r="BD717" s="162"/>
      <c r="BE717" s="162"/>
      <c r="BF717" s="162"/>
      <c r="BG717" s="162"/>
      <c r="BH717" s="162"/>
    </row>
    <row r="718" spans="1:60" outlineLevel="1" x14ac:dyDescent="0.2">
      <c r="A718" s="210"/>
      <c r="B718" s="174"/>
      <c r="C718" s="204" t="s">
        <v>641</v>
      </c>
      <c r="D718" s="179"/>
      <c r="E718" s="185">
        <v>1.5138</v>
      </c>
      <c r="F718" s="191"/>
      <c r="G718" s="191"/>
      <c r="H718" s="190"/>
      <c r="I718" s="213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  <c r="BA718" s="162"/>
      <c r="BB718" s="162"/>
      <c r="BC718" s="162"/>
      <c r="BD718" s="162"/>
      <c r="BE718" s="162"/>
      <c r="BF718" s="162"/>
      <c r="BG718" s="162"/>
      <c r="BH718" s="162"/>
    </row>
    <row r="719" spans="1:60" outlineLevel="1" x14ac:dyDescent="0.2">
      <c r="A719" s="210"/>
      <c r="B719" s="174"/>
      <c r="C719" s="204" t="s">
        <v>642</v>
      </c>
      <c r="D719" s="179"/>
      <c r="E719" s="185">
        <v>4.7380000000000004</v>
      </c>
      <c r="F719" s="191"/>
      <c r="G719" s="191"/>
      <c r="H719" s="190"/>
      <c r="I719" s="213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  <c r="BA719" s="162"/>
      <c r="BB719" s="162"/>
      <c r="BC719" s="162"/>
      <c r="BD719" s="162"/>
      <c r="BE719" s="162"/>
      <c r="BF719" s="162"/>
      <c r="BG719" s="162"/>
      <c r="BH719" s="162"/>
    </row>
    <row r="720" spans="1:60" outlineLevel="1" x14ac:dyDescent="0.2">
      <c r="A720" s="210"/>
      <c r="B720" s="174"/>
      <c r="C720" s="204" t="s">
        <v>643</v>
      </c>
      <c r="D720" s="179"/>
      <c r="E720" s="185">
        <v>6.8803999999999998</v>
      </c>
      <c r="F720" s="191"/>
      <c r="G720" s="191"/>
      <c r="H720" s="190"/>
      <c r="I720" s="213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  <c r="BA720" s="162"/>
      <c r="BB720" s="162"/>
      <c r="BC720" s="162"/>
      <c r="BD720" s="162"/>
      <c r="BE720" s="162"/>
      <c r="BF720" s="162"/>
      <c r="BG720" s="162"/>
      <c r="BH720" s="162"/>
    </row>
    <row r="721" spans="1:60" outlineLevel="1" x14ac:dyDescent="0.2">
      <c r="A721" s="210"/>
      <c r="B721" s="174"/>
      <c r="C721" s="204" t="s">
        <v>644</v>
      </c>
      <c r="D721" s="179"/>
      <c r="E721" s="185">
        <v>9.8056000000000001</v>
      </c>
      <c r="F721" s="191"/>
      <c r="G721" s="191"/>
      <c r="H721" s="190"/>
      <c r="I721" s="213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  <c r="BA721" s="162"/>
      <c r="BB721" s="162"/>
      <c r="BC721" s="162"/>
      <c r="BD721" s="162"/>
      <c r="BE721" s="162"/>
      <c r="BF721" s="162"/>
      <c r="BG721" s="162"/>
      <c r="BH721" s="162"/>
    </row>
    <row r="722" spans="1:60" outlineLevel="1" x14ac:dyDescent="0.2">
      <c r="A722" s="210"/>
      <c r="B722" s="174"/>
      <c r="C722" s="204" t="s">
        <v>639</v>
      </c>
      <c r="D722" s="179"/>
      <c r="E722" s="185">
        <v>1.5311999999999999</v>
      </c>
      <c r="F722" s="191"/>
      <c r="G722" s="191"/>
      <c r="H722" s="190"/>
      <c r="I722" s="213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  <c r="BA722" s="162"/>
      <c r="BB722" s="162"/>
      <c r="BC722" s="162"/>
      <c r="BD722" s="162"/>
      <c r="BE722" s="162"/>
      <c r="BF722" s="162"/>
      <c r="BG722" s="162"/>
      <c r="BH722" s="162"/>
    </row>
    <row r="723" spans="1:60" outlineLevel="1" x14ac:dyDescent="0.2">
      <c r="A723" s="210"/>
      <c r="B723" s="174"/>
      <c r="C723" s="204" t="s">
        <v>645</v>
      </c>
      <c r="D723" s="179"/>
      <c r="E723" s="185">
        <v>3.9316</v>
      </c>
      <c r="F723" s="191"/>
      <c r="G723" s="191"/>
      <c r="H723" s="190"/>
      <c r="I723" s="213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  <c r="BA723" s="162"/>
      <c r="BB723" s="162"/>
      <c r="BC723" s="162"/>
      <c r="BD723" s="162"/>
      <c r="BE723" s="162"/>
      <c r="BF723" s="162"/>
      <c r="BG723" s="162"/>
      <c r="BH723" s="162"/>
    </row>
    <row r="724" spans="1:60" outlineLevel="1" x14ac:dyDescent="0.2">
      <c r="A724" s="210"/>
      <c r="B724" s="174"/>
      <c r="C724" s="205" t="s">
        <v>238</v>
      </c>
      <c r="D724" s="180"/>
      <c r="E724" s="186">
        <v>93.774600000000007</v>
      </c>
      <c r="F724" s="191"/>
      <c r="G724" s="191"/>
      <c r="H724" s="190"/>
      <c r="I724" s="213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  <c r="BA724" s="162"/>
      <c r="BB724" s="162"/>
      <c r="BC724" s="162"/>
      <c r="BD724" s="162"/>
      <c r="BE724" s="162"/>
      <c r="BF724" s="162"/>
      <c r="BG724" s="162"/>
      <c r="BH724" s="162"/>
    </row>
    <row r="725" spans="1:60" outlineLevel="1" x14ac:dyDescent="0.2">
      <c r="A725" s="210"/>
      <c r="B725" s="174"/>
      <c r="C725" s="203" t="s">
        <v>239</v>
      </c>
      <c r="D725" s="179"/>
      <c r="E725" s="185"/>
      <c r="F725" s="191"/>
      <c r="G725" s="191"/>
      <c r="H725" s="190"/>
      <c r="I725" s="213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  <c r="BA725" s="162"/>
      <c r="BB725" s="162"/>
      <c r="BC725" s="162"/>
      <c r="BD725" s="162"/>
      <c r="BE725" s="162"/>
      <c r="BF725" s="162"/>
      <c r="BG725" s="162"/>
      <c r="BH725" s="162"/>
    </row>
    <row r="726" spans="1:60" outlineLevel="1" x14ac:dyDescent="0.2">
      <c r="A726" s="210"/>
      <c r="B726" s="174"/>
      <c r="C726" s="202" t="s">
        <v>646</v>
      </c>
      <c r="D726" s="178"/>
      <c r="E726" s="184">
        <v>-93.774600000000007</v>
      </c>
      <c r="F726" s="191"/>
      <c r="G726" s="191"/>
      <c r="H726" s="190"/>
      <c r="I726" s="213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  <c r="BA726" s="162"/>
      <c r="BB726" s="162"/>
      <c r="BC726" s="162"/>
      <c r="BD726" s="162"/>
      <c r="BE726" s="162"/>
      <c r="BF726" s="162"/>
      <c r="BG726" s="162"/>
      <c r="BH726" s="162"/>
    </row>
    <row r="727" spans="1:60" outlineLevel="1" x14ac:dyDescent="0.2">
      <c r="A727" s="210"/>
      <c r="B727" s="174"/>
      <c r="C727" s="202" t="s">
        <v>647</v>
      </c>
      <c r="D727" s="178"/>
      <c r="E727" s="184">
        <v>2.9449999999999998</v>
      </c>
      <c r="F727" s="191"/>
      <c r="G727" s="191"/>
      <c r="H727" s="190"/>
      <c r="I727" s="213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  <c r="BA727" s="162"/>
      <c r="BB727" s="162"/>
      <c r="BC727" s="162"/>
      <c r="BD727" s="162"/>
      <c r="BE727" s="162"/>
      <c r="BF727" s="162"/>
      <c r="BG727" s="162"/>
      <c r="BH727" s="162"/>
    </row>
    <row r="728" spans="1:60" outlineLevel="1" x14ac:dyDescent="0.2">
      <c r="A728" s="210"/>
      <c r="B728" s="174"/>
      <c r="C728" s="202" t="s">
        <v>648</v>
      </c>
      <c r="D728" s="178"/>
      <c r="E728" s="184">
        <v>0.69599999999999995</v>
      </c>
      <c r="F728" s="191"/>
      <c r="G728" s="191"/>
      <c r="H728" s="190"/>
      <c r="I728" s="213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  <c r="BA728" s="162"/>
      <c r="BB728" s="162"/>
      <c r="BC728" s="162"/>
      <c r="BD728" s="162"/>
      <c r="BE728" s="162"/>
      <c r="BF728" s="162"/>
      <c r="BG728" s="162"/>
      <c r="BH728" s="162"/>
    </row>
    <row r="729" spans="1:60" outlineLevel="1" x14ac:dyDescent="0.2">
      <c r="A729" s="210"/>
      <c r="B729" s="174"/>
      <c r="C729" s="202" t="s">
        <v>649</v>
      </c>
      <c r="D729" s="178"/>
      <c r="E729" s="184">
        <v>0.81599999999999995</v>
      </c>
      <c r="F729" s="191"/>
      <c r="G729" s="191"/>
      <c r="H729" s="190"/>
      <c r="I729" s="213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  <c r="BA729" s="162"/>
      <c r="BB729" s="162"/>
      <c r="BC729" s="162"/>
      <c r="BD729" s="162"/>
      <c r="BE729" s="162"/>
      <c r="BF729" s="162"/>
      <c r="BG729" s="162"/>
      <c r="BH729" s="162"/>
    </row>
    <row r="730" spans="1:60" outlineLevel="1" x14ac:dyDescent="0.2">
      <c r="A730" s="210"/>
      <c r="B730" s="174"/>
      <c r="C730" s="202" t="s">
        <v>650</v>
      </c>
      <c r="D730" s="178"/>
      <c r="E730" s="184">
        <v>0.50800000000000001</v>
      </c>
      <c r="F730" s="191"/>
      <c r="G730" s="191"/>
      <c r="H730" s="190"/>
      <c r="I730" s="213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  <c r="BA730" s="162"/>
      <c r="BB730" s="162"/>
      <c r="BC730" s="162"/>
      <c r="BD730" s="162"/>
      <c r="BE730" s="162"/>
      <c r="BF730" s="162"/>
      <c r="BG730" s="162"/>
      <c r="BH730" s="162"/>
    </row>
    <row r="731" spans="1:60" outlineLevel="1" x14ac:dyDescent="0.2">
      <c r="A731" s="210"/>
      <c r="B731" s="174"/>
      <c r="C731" s="202" t="s">
        <v>651</v>
      </c>
      <c r="D731" s="178"/>
      <c r="E731" s="184">
        <v>1.95</v>
      </c>
      <c r="F731" s="191"/>
      <c r="G731" s="191"/>
      <c r="H731" s="190"/>
      <c r="I731" s="213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  <c r="BA731" s="162"/>
      <c r="BB731" s="162"/>
      <c r="BC731" s="162"/>
      <c r="BD731" s="162"/>
      <c r="BE731" s="162"/>
      <c r="BF731" s="162"/>
      <c r="BG731" s="162"/>
      <c r="BH731" s="162"/>
    </row>
    <row r="732" spans="1:60" outlineLevel="1" x14ac:dyDescent="0.2">
      <c r="A732" s="210"/>
      <c r="B732" s="174"/>
      <c r="C732" s="202" t="s">
        <v>652</v>
      </c>
      <c r="D732" s="178"/>
      <c r="E732" s="184">
        <v>0.52400000000000002</v>
      </c>
      <c r="F732" s="191"/>
      <c r="G732" s="191"/>
      <c r="H732" s="190"/>
      <c r="I732" s="213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  <c r="BA732" s="162"/>
      <c r="BB732" s="162"/>
      <c r="BC732" s="162"/>
      <c r="BD732" s="162"/>
      <c r="BE732" s="162"/>
      <c r="BF732" s="162"/>
      <c r="BG732" s="162"/>
      <c r="BH732" s="162"/>
    </row>
    <row r="733" spans="1:60" outlineLevel="1" x14ac:dyDescent="0.2">
      <c r="A733" s="210"/>
      <c r="B733" s="174"/>
      <c r="C733" s="202" t="s">
        <v>653</v>
      </c>
      <c r="D733" s="178"/>
      <c r="E733" s="184">
        <v>2.9449999999999998</v>
      </c>
      <c r="F733" s="191"/>
      <c r="G733" s="191"/>
      <c r="H733" s="190"/>
      <c r="I733" s="213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  <c r="BA733" s="162"/>
      <c r="BB733" s="162"/>
      <c r="BC733" s="162"/>
      <c r="BD733" s="162"/>
      <c r="BE733" s="162"/>
      <c r="BF733" s="162"/>
      <c r="BG733" s="162"/>
      <c r="BH733" s="162"/>
    </row>
    <row r="734" spans="1:60" outlineLevel="1" x14ac:dyDescent="0.2">
      <c r="A734" s="210"/>
      <c r="B734" s="174"/>
      <c r="C734" s="202" t="s">
        <v>654</v>
      </c>
      <c r="D734" s="178"/>
      <c r="E734" s="184">
        <v>0.34799999999999998</v>
      </c>
      <c r="F734" s="191"/>
      <c r="G734" s="191"/>
      <c r="H734" s="190"/>
      <c r="I734" s="213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  <c r="BA734" s="162"/>
      <c r="BB734" s="162"/>
      <c r="BC734" s="162"/>
      <c r="BD734" s="162"/>
      <c r="BE734" s="162"/>
      <c r="BF734" s="162"/>
      <c r="BG734" s="162"/>
      <c r="BH734" s="162"/>
    </row>
    <row r="735" spans="1:60" outlineLevel="1" x14ac:dyDescent="0.2">
      <c r="A735" s="210"/>
      <c r="B735" s="174"/>
      <c r="C735" s="202" t="s">
        <v>655</v>
      </c>
      <c r="D735" s="178"/>
      <c r="E735" s="184">
        <v>0.64200000000000002</v>
      </c>
      <c r="F735" s="191"/>
      <c r="G735" s="191"/>
      <c r="H735" s="190"/>
      <c r="I735" s="213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  <c r="BA735" s="162"/>
      <c r="BB735" s="162"/>
      <c r="BC735" s="162"/>
      <c r="BD735" s="162"/>
      <c r="BE735" s="162"/>
      <c r="BF735" s="162"/>
      <c r="BG735" s="162"/>
      <c r="BH735" s="162"/>
    </row>
    <row r="736" spans="1:60" outlineLevel="1" x14ac:dyDescent="0.2">
      <c r="A736" s="210"/>
      <c r="B736" s="174"/>
      <c r="C736" s="202" t="s">
        <v>656</v>
      </c>
      <c r="D736" s="178"/>
      <c r="E736" s="184">
        <v>0.746</v>
      </c>
      <c r="F736" s="191"/>
      <c r="G736" s="191"/>
      <c r="H736" s="190"/>
      <c r="I736" s="213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  <c r="BA736" s="162"/>
      <c r="BB736" s="162"/>
      <c r="BC736" s="162"/>
      <c r="BD736" s="162"/>
      <c r="BE736" s="162"/>
      <c r="BF736" s="162"/>
      <c r="BG736" s="162"/>
      <c r="BH736" s="162"/>
    </row>
    <row r="737" spans="1:60" outlineLevel="1" x14ac:dyDescent="0.2">
      <c r="A737" s="210"/>
      <c r="B737" s="174"/>
      <c r="C737" s="202" t="s">
        <v>657</v>
      </c>
      <c r="D737" s="178"/>
      <c r="E737" s="184">
        <v>1.3</v>
      </c>
      <c r="F737" s="191"/>
      <c r="G737" s="191"/>
      <c r="H737" s="190"/>
      <c r="I737" s="213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  <c r="BA737" s="162"/>
      <c r="BB737" s="162"/>
      <c r="BC737" s="162"/>
      <c r="BD737" s="162"/>
      <c r="BE737" s="162"/>
      <c r="BF737" s="162"/>
      <c r="BG737" s="162"/>
      <c r="BH737" s="162"/>
    </row>
    <row r="738" spans="1:60" outlineLevel="1" x14ac:dyDescent="0.2">
      <c r="A738" s="210"/>
      <c r="B738" s="174"/>
      <c r="C738" s="202" t="s">
        <v>652</v>
      </c>
      <c r="D738" s="178"/>
      <c r="E738" s="184">
        <v>0.52400000000000002</v>
      </c>
      <c r="F738" s="191"/>
      <c r="G738" s="191"/>
      <c r="H738" s="190"/>
      <c r="I738" s="213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  <c r="BA738" s="162"/>
      <c r="BB738" s="162"/>
      <c r="BC738" s="162"/>
      <c r="BD738" s="162"/>
      <c r="BE738" s="162"/>
      <c r="BF738" s="162"/>
      <c r="BG738" s="162"/>
      <c r="BH738" s="162"/>
    </row>
    <row r="739" spans="1:60" outlineLevel="1" x14ac:dyDescent="0.2">
      <c r="A739" s="210"/>
      <c r="B739" s="174"/>
      <c r="C739" s="202" t="s">
        <v>658</v>
      </c>
      <c r="D739" s="178"/>
      <c r="E739" s="184">
        <v>0.92200000000000004</v>
      </c>
      <c r="F739" s="191"/>
      <c r="G739" s="191"/>
      <c r="H739" s="190"/>
      <c r="I739" s="213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  <c r="BA739" s="162"/>
      <c r="BB739" s="162"/>
      <c r="BC739" s="162"/>
      <c r="BD739" s="162"/>
      <c r="BE739" s="162"/>
      <c r="BF739" s="162"/>
      <c r="BG739" s="162"/>
      <c r="BH739" s="162"/>
    </row>
    <row r="740" spans="1:60" outlineLevel="1" x14ac:dyDescent="0.2">
      <c r="A740" s="210"/>
      <c r="B740" s="174"/>
      <c r="C740" s="202" t="s">
        <v>554</v>
      </c>
      <c r="D740" s="178"/>
      <c r="E740" s="184"/>
      <c r="F740" s="191"/>
      <c r="G740" s="191"/>
      <c r="H740" s="190"/>
      <c r="I740" s="213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  <c r="BA740" s="162"/>
      <c r="BB740" s="162"/>
      <c r="BC740" s="162"/>
      <c r="BD740" s="162"/>
      <c r="BE740" s="162"/>
      <c r="BF740" s="162"/>
      <c r="BG740" s="162"/>
      <c r="BH740" s="162"/>
    </row>
    <row r="741" spans="1:60" outlineLevel="1" x14ac:dyDescent="0.2">
      <c r="A741" s="210"/>
      <c r="B741" s="174"/>
      <c r="C741" s="202" t="s">
        <v>659</v>
      </c>
      <c r="D741" s="178"/>
      <c r="E741" s="184">
        <v>106.6464</v>
      </c>
      <c r="F741" s="191"/>
      <c r="G741" s="191"/>
      <c r="H741" s="190"/>
      <c r="I741" s="213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  <c r="BA741" s="162"/>
      <c r="BB741" s="162"/>
      <c r="BC741" s="162"/>
      <c r="BD741" s="162"/>
      <c r="BE741" s="162"/>
      <c r="BF741" s="162"/>
      <c r="BG741" s="162"/>
      <c r="BH741" s="162"/>
    </row>
    <row r="742" spans="1:60" outlineLevel="1" x14ac:dyDescent="0.2">
      <c r="A742" s="210"/>
      <c r="B742" s="174"/>
      <c r="C742" s="202" t="s">
        <v>660</v>
      </c>
      <c r="D742" s="178"/>
      <c r="E742" s="184">
        <v>-4.8616000000000001</v>
      </c>
      <c r="F742" s="191"/>
      <c r="G742" s="191"/>
      <c r="H742" s="190"/>
      <c r="I742" s="213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  <c r="BA742" s="162"/>
      <c r="BB742" s="162"/>
      <c r="BC742" s="162"/>
      <c r="BD742" s="162"/>
      <c r="BE742" s="162"/>
      <c r="BF742" s="162"/>
      <c r="BG742" s="162"/>
      <c r="BH742" s="162"/>
    </row>
    <row r="743" spans="1:60" outlineLevel="1" x14ac:dyDescent="0.2">
      <c r="A743" s="210"/>
      <c r="B743" s="174"/>
      <c r="C743" s="202" t="s">
        <v>661</v>
      </c>
      <c r="D743" s="178"/>
      <c r="E743" s="184">
        <v>1.06</v>
      </c>
      <c r="F743" s="191"/>
      <c r="G743" s="191"/>
      <c r="H743" s="190"/>
      <c r="I743" s="213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  <c r="BA743" s="162"/>
      <c r="BB743" s="162"/>
      <c r="BC743" s="162"/>
      <c r="BD743" s="162"/>
      <c r="BE743" s="162"/>
      <c r="BF743" s="162"/>
      <c r="BG743" s="162"/>
      <c r="BH743" s="162"/>
    </row>
    <row r="744" spans="1:60" outlineLevel="1" x14ac:dyDescent="0.2">
      <c r="A744" s="210"/>
      <c r="B744" s="174"/>
      <c r="C744" s="202" t="s">
        <v>554</v>
      </c>
      <c r="D744" s="178"/>
      <c r="E744" s="184"/>
      <c r="F744" s="191"/>
      <c r="G744" s="191"/>
      <c r="H744" s="190"/>
      <c r="I744" s="213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  <c r="BA744" s="162"/>
      <c r="BB744" s="162"/>
      <c r="BC744" s="162"/>
      <c r="BD744" s="162"/>
      <c r="BE744" s="162"/>
      <c r="BF744" s="162"/>
      <c r="BG744" s="162"/>
      <c r="BH744" s="162"/>
    </row>
    <row r="745" spans="1:60" outlineLevel="1" x14ac:dyDescent="0.2">
      <c r="A745" s="210"/>
      <c r="B745" s="174"/>
      <c r="C745" s="202" t="s">
        <v>662</v>
      </c>
      <c r="D745" s="178"/>
      <c r="E745" s="184">
        <v>168.10239999999999</v>
      </c>
      <c r="F745" s="191"/>
      <c r="G745" s="191"/>
      <c r="H745" s="190"/>
      <c r="I745" s="213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  <c r="BA745" s="162"/>
      <c r="BB745" s="162"/>
      <c r="BC745" s="162"/>
      <c r="BD745" s="162"/>
      <c r="BE745" s="162"/>
      <c r="BF745" s="162"/>
      <c r="BG745" s="162"/>
      <c r="BH745" s="162"/>
    </row>
    <row r="746" spans="1:60" outlineLevel="1" x14ac:dyDescent="0.2">
      <c r="A746" s="210"/>
      <c r="B746" s="174"/>
      <c r="C746" s="202" t="s">
        <v>663</v>
      </c>
      <c r="D746" s="178"/>
      <c r="E746" s="184">
        <v>18.881</v>
      </c>
      <c r="F746" s="191"/>
      <c r="G746" s="191"/>
      <c r="H746" s="190"/>
      <c r="I746" s="213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  <c r="BA746" s="162"/>
      <c r="BB746" s="162"/>
      <c r="BC746" s="162"/>
      <c r="BD746" s="162"/>
      <c r="BE746" s="162"/>
      <c r="BF746" s="162"/>
      <c r="BG746" s="162"/>
      <c r="BH746" s="162"/>
    </row>
    <row r="747" spans="1:60" outlineLevel="1" x14ac:dyDescent="0.2">
      <c r="A747" s="210"/>
      <c r="B747" s="174"/>
      <c r="C747" s="202" t="s">
        <v>664</v>
      </c>
      <c r="D747" s="178"/>
      <c r="E747" s="184">
        <v>-44.485999999999997</v>
      </c>
      <c r="F747" s="191"/>
      <c r="G747" s="191"/>
      <c r="H747" s="190"/>
      <c r="I747" s="213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  <c r="BA747" s="162"/>
      <c r="BB747" s="162"/>
      <c r="BC747" s="162"/>
      <c r="BD747" s="162"/>
      <c r="BE747" s="162"/>
      <c r="BF747" s="162"/>
      <c r="BG747" s="162"/>
      <c r="BH747" s="162"/>
    </row>
    <row r="748" spans="1:60" outlineLevel="1" x14ac:dyDescent="0.2">
      <c r="A748" s="210"/>
      <c r="B748" s="174"/>
      <c r="C748" s="202" t="s">
        <v>665</v>
      </c>
      <c r="D748" s="178"/>
      <c r="E748" s="184">
        <v>-22.172799999999999</v>
      </c>
      <c r="F748" s="191"/>
      <c r="G748" s="191"/>
      <c r="H748" s="190"/>
      <c r="I748" s="213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  <c r="AW748" s="162"/>
      <c r="AX748" s="162"/>
      <c r="AY748" s="162"/>
      <c r="AZ748" s="162"/>
      <c r="BA748" s="162"/>
      <c r="BB748" s="162"/>
      <c r="BC748" s="162"/>
      <c r="BD748" s="162"/>
      <c r="BE748" s="162"/>
      <c r="BF748" s="162"/>
      <c r="BG748" s="162"/>
      <c r="BH748" s="162"/>
    </row>
    <row r="749" spans="1:60" outlineLevel="1" x14ac:dyDescent="0.2">
      <c r="A749" s="210"/>
      <c r="B749" s="174"/>
      <c r="C749" s="202" t="s">
        <v>666</v>
      </c>
      <c r="D749" s="178"/>
      <c r="E749" s="184">
        <v>-20.46</v>
      </c>
      <c r="F749" s="191"/>
      <c r="G749" s="191"/>
      <c r="H749" s="190"/>
      <c r="I749" s="213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  <c r="AW749" s="162"/>
      <c r="AX749" s="162"/>
      <c r="AY749" s="162"/>
      <c r="AZ749" s="162"/>
      <c r="BA749" s="162"/>
      <c r="BB749" s="162"/>
      <c r="BC749" s="162"/>
      <c r="BD749" s="162"/>
      <c r="BE749" s="162"/>
      <c r="BF749" s="162"/>
      <c r="BG749" s="162"/>
      <c r="BH749" s="162"/>
    </row>
    <row r="750" spans="1:60" outlineLevel="1" x14ac:dyDescent="0.2">
      <c r="A750" s="210"/>
      <c r="B750" s="174"/>
      <c r="C750" s="202" t="s">
        <v>667</v>
      </c>
      <c r="D750" s="178"/>
      <c r="E750" s="184">
        <v>7.5582000000000003</v>
      </c>
      <c r="F750" s="191"/>
      <c r="G750" s="191"/>
      <c r="H750" s="190"/>
      <c r="I750" s="213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  <c r="AW750" s="162"/>
      <c r="AX750" s="162"/>
      <c r="AY750" s="162"/>
      <c r="AZ750" s="162"/>
      <c r="BA750" s="162"/>
      <c r="BB750" s="162"/>
      <c r="BC750" s="162"/>
      <c r="BD750" s="162"/>
      <c r="BE750" s="162"/>
      <c r="BF750" s="162"/>
      <c r="BG750" s="162"/>
      <c r="BH750" s="162"/>
    </row>
    <row r="751" spans="1:60" outlineLevel="1" x14ac:dyDescent="0.2">
      <c r="A751" s="210"/>
      <c r="B751" s="174"/>
      <c r="C751" s="202" t="s">
        <v>668</v>
      </c>
      <c r="D751" s="178"/>
      <c r="E751" s="184">
        <v>29.180099999999999</v>
      </c>
      <c r="F751" s="191"/>
      <c r="G751" s="191"/>
      <c r="H751" s="190"/>
      <c r="I751" s="213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  <c r="AW751" s="162"/>
      <c r="AX751" s="162"/>
      <c r="AY751" s="162"/>
      <c r="AZ751" s="162"/>
      <c r="BA751" s="162"/>
      <c r="BB751" s="162"/>
      <c r="BC751" s="162"/>
      <c r="BD751" s="162"/>
      <c r="BE751" s="162"/>
      <c r="BF751" s="162"/>
      <c r="BG751" s="162"/>
      <c r="BH751" s="162"/>
    </row>
    <row r="752" spans="1:60" outlineLevel="1" x14ac:dyDescent="0.2">
      <c r="A752" s="210"/>
      <c r="B752" s="174"/>
      <c r="C752" s="202" t="s">
        <v>669</v>
      </c>
      <c r="D752" s="178"/>
      <c r="E752" s="184">
        <v>26.489100000000001</v>
      </c>
      <c r="F752" s="191"/>
      <c r="G752" s="191"/>
      <c r="H752" s="190"/>
      <c r="I752" s="213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162"/>
      <c r="AZ752" s="162"/>
      <c r="BA752" s="162"/>
      <c r="BB752" s="162"/>
      <c r="BC752" s="162"/>
      <c r="BD752" s="162"/>
      <c r="BE752" s="162"/>
      <c r="BF752" s="162"/>
      <c r="BG752" s="162"/>
      <c r="BH752" s="162"/>
    </row>
    <row r="753" spans="1:60" outlineLevel="1" x14ac:dyDescent="0.2">
      <c r="A753" s="210"/>
      <c r="B753" s="174"/>
      <c r="C753" s="202" t="s">
        <v>554</v>
      </c>
      <c r="D753" s="178"/>
      <c r="E753" s="184"/>
      <c r="F753" s="191"/>
      <c r="G753" s="191"/>
      <c r="H753" s="190"/>
      <c r="I753" s="213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  <c r="AW753" s="162"/>
      <c r="AX753" s="162"/>
      <c r="AY753" s="162"/>
      <c r="AZ753" s="162"/>
      <c r="BA753" s="162"/>
      <c r="BB753" s="162"/>
      <c r="BC753" s="162"/>
      <c r="BD753" s="162"/>
      <c r="BE753" s="162"/>
      <c r="BF753" s="162"/>
      <c r="BG753" s="162"/>
      <c r="BH753" s="162"/>
    </row>
    <row r="754" spans="1:60" outlineLevel="1" x14ac:dyDescent="0.2">
      <c r="A754" s="210"/>
      <c r="B754" s="174"/>
      <c r="C754" s="202" t="s">
        <v>670</v>
      </c>
      <c r="D754" s="178"/>
      <c r="E754" s="184">
        <v>86.038399999999996</v>
      </c>
      <c r="F754" s="191"/>
      <c r="G754" s="191"/>
      <c r="H754" s="190"/>
      <c r="I754" s="213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  <c r="AW754" s="162"/>
      <c r="AX754" s="162"/>
      <c r="AY754" s="162"/>
      <c r="AZ754" s="162"/>
      <c r="BA754" s="162"/>
      <c r="BB754" s="162"/>
      <c r="BC754" s="162"/>
      <c r="BD754" s="162"/>
      <c r="BE754" s="162"/>
      <c r="BF754" s="162"/>
      <c r="BG754" s="162"/>
      <c r="BH754" s="162"/>
    </row>
    <row r="755" spans="1:60" outlineLevel="1" x14ac:dyDescent="0.2">
      <c r="A755" s="210"/>
      <c r="B755" s="289" t="s">
        <v>738</v>
      </c>
      <c r="C755" s="290"/>
      <c r="D755" s="291"/>
      <c r="E755" s="292"/>
      <c r="F755" s="293"/>
      <c r="G755" s="294"/>
      <c r="H755" s="190"/>
      <c r="I755" s="213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>
        <v>0</v>
      </c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  <c r="AW755" s="162"/>
      <c r="AX755" s="162"/>
      <c r="AY755" s="162"/>
      <c r="AZ755" s="162"/>
      <c r="BA755" s="162"/>
      <c r="BB755" s="162"/>
      <c r="BC755" s="162"/>
      <c r="BD755" s="162"/>
      <c r="BE755" s="162"/>
      <c r="BF755" s="162"/>
      <c r="BG755" s="162"/>
      <c r="BH755" s="162"/>
    </row>
    <row r="756" spans="1:60" outlineLevel="1" x14ac:dyDescent="0.2">
      <c r="A756" s="210"/>
      <c r="B756" s="289" t="s">
        <v>739</v>
      </c>
      <c r="C756" s="290"/>
      <c r="D756" s="291"/>
      <c r="E756" s="292"/>
      <c r="F756" s="293"/>
      <c r="G756" s="294"/>
      <c r="H756" s="190"/>
      <c r="I756" s="213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>
        <v>1</v>
      </c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  <c r="AW756" s="162"/>
      <c r="AX756" s="162"/>
      <c r="AY756" s="162"/>
      <c r="AZ756" s="162"/>
      <c r="BA756" s="162"/>
      <c r="BB756" s="162"/>
      <c r="BC756" s="162"/>
      <c r="BD756" s="162"/>
      <c r="BE756" s="162"/>
      <c r="BF756" s="162"/>
      <c r="BG756" s="162"/>
      <c r="BH756" s="162"/>
    </row>
    <row r="757" spans="1:60" outlineLevel="1" x14ac:dyDescent="0.2">
      <c r="A757" s="211">
        <v>75</v>
      </c>
      <c r="B757" s="173" t="s">
        <v>740</v>
      </c>
      <c r="C757" s="201" t="s">
        <v>741</v>
      </c>
      <c r="D757" s="177" t="s">
        <v>167</v>
      </c>
      <c r="E757" s="183">
        <v>593.74180000000001</v>
      </c>
      <c r="F757" s="192"/>
      <c r="G757" s="191">
        <f>ROUND(E757*F757,2)</f>
        <v>0</v>
      </c>
      <c r="H757" s="190" t="s">
        <v>742</v>
      </c>
      <c r="I757" s="213" t="s">
        <v>169</v>
      </c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 t="s">
        <v>170</v>
      </c>
      <c r="AF757" s="162"/>
      <c r="AG757" s="162"/>
      <c r="AH757" s="162"/>
      <c r="AI757" s="162"/>
      <c r="AJ757" s="162"/>
      <c r="AK757" s="162"/>
      <c r="AL757" s="162"/>
      <c r="AM757" s="162">
        <v>21</v>
      </c>
      <c r="AN757" s="162"/>
      <c r="AO757" s="162"/>
      <c r="AP757" s="162"/>
      <c r="AQ757" s="162"/>
      <c r="AR757" s="162"/>
      <c r="AS757" s="162"/>
      <c r="AT757" s="162"/>
      <c r="AU757" s="162"/>
      <c r="AV757" s="162"/>
      <c r="AW757" s="162"/>
      <c r="AX757" s="162"/>
      <c r="AY757" s="162"/>
      <c r="AZ757" s="162"/>
      <c r="BA757" s="162"/>
      <c r="BB757" s="162"/>
      <c r="BC757" s="162"/>
      <c r="BD757" s="162"/>
      <c r="BE757" s="162"/>
      <c r="BF757" s="162"/>
      <c r="BG757" s="162"/>
      <c r="BH757" s="162"/>
    </row>
    <row r="758" spans="1:60" outlineLevel="1" x14ac:dyDescent="0.2">
      <c r="A758" s="210"/>
      <c r="B758" s="174"/>
      <c r="C758" s="202" t="s">
        <v>633</v>
      </c>
      <c r="D758" s="178"/>
      <c r="E758" s="184">
        <v>320.67520000000002</v>
      </c>
      <c r="F758" s="191"/>
      <c r="G758" s="191"/>
      <c r="H758" s="190"/>
      <c r="I758" s="213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  <c r="AW758" s="162"/>
      <c r="AX758" s="162"/>
      <c r="AY758" s="162"/>
      <c r="AZ758" s="162"/>
      <c r="BA758" s="162"/>
      <c r="BB758" s="162"/>
      <c r="BC758" s="162"/>
      <c r="BD758" s="162"/>
      <c r="BE758" s="162"/>
      <c r="BF758" s="162"/>
      <c r="BG758" s="162"/>
      <c r="BH758" s="162"/>
    </row>
    <row r="759" spans="1:60" outlineLevel="1" x14ac:dyDescent="0.2">
      <c r="A759" s="210"/>
      <c r="B759" s="174"/>
      <c r="C759" s="203" t="s">
        <v>227</v>
      </c>
      <c r="D759" s="179"/>
      <c r="E759" s="185"/>
      <c r="F759" s="191"/>
      <c r="G759" s="191"/>
      <c r="H759" s="190"/>
      <c r="I759" s="213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  <c r="AW759" s="162"/>
      <c r="AX759" s="162"/>
      <c r="AY759" s="162"/>
      <c r="AZ759" s="162"/>
      <c r="BA759" s="162"/>
      <c r="BB759" s="162"/>
      <c r="BC759" s="162"/>
      <c r="BD759" s="162"/>
      <c r="BE759" s="162"/>
      <c r="BF759" s="162"/>
      <c r="BG759" s="162"/>
      <c r="BH759" s="162"/>
    </row>
    <row r="760" spans="1:60" outlineLevel="1" x14ac:dyDescent="0.2">
      <c r="A760" s="210"/>
      <c r="B760" s="174"/>
      <c r="C760" s="204" t="s">
        <v>634</v>
      </c>
      <c r="D760" s="179"/>
      <c r="E760" s="185">
        <v>18.231000000000002</v>
      </c>
      <c r="F760" s="191"/>
      <c r="G760" s="191"/>
      <c r="H760" s="190"/>
      <c r="I760" s="213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2"/>
      <c r="AW760" s="162"/>
      <c r="AX760" s="162"/>
      <c r="AY760" s="162"/>
      <c r="AZ760" s="162"/>
      <c r="BA760" s="162"/>
      <c r="BB760" s="162"/>
      <c r="BC760" s="162"/>
      <c r="BD760" s="162"/>
      <c r="BE760" s="162"/>
      <c r="BF760" s="162"/>
      <c r="BG760" s="162"/>
      <c r="BH760" s="162"/>
    </row>
    <row r="761" spans="1:60" outlineLevel="1" x14ac:dyDescent="0.2">
      <c r="A761" s="210"/>
      <c r="B761" s="174"/>
      <c r="C761" s="204" t="s">
        <v>635</v>
      </c>
      <c r="D761" s="179"/>
      <c r="E761" s="185">
        <v>3.0276000000000001</v>
      </c>
      <c r="F761" s="191"/>
      <c r="G761" s="191"/>
      <c r="H761" s="190"/>
      <c r="I761" s="213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  <c r="AW761" s="162"/>
      <c r="AX761" s="162"/>
      <c r="AY761" s="162"/>
      <c r="AZ761" s="162"/>
      <c r="BA761" s="162"/>
      <c r="BB761" s="162"/>
      <c r="BC761" s="162"/>
      <c r="BD761" s="162"/>
      <c r="BE761" s="162"/>
      <c r="BF761" s="162"/>
      <c r="BG761" s="162"/>
      <c r="BH761" s="162"/>
    </row>
    <row r="762" spans="1:60" outlineLevel="1" x14ac:dyDescent="0.2">
      <c r="A762" s="210"/>
      <c r="B762" s="174"/>
      <c r="C762" s="204" t="s">
        <v>636</v>
      </c>
      <c r="D762" s="179"/>
      <c r="E762" s="185">
        <v>6.7389999999999999</v>
      </c>
      <c r="F762" s="191"/>
      <c r="G762" s="191"/>
      <c r="H762" s="190"/>
      <c r="I762" s="213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162"/>
      <c r="AZ762" s="162"/>
      <c r="BA762" s="162"/>
      <c r="BB762" s="162"/>
      <c r="BC762" s="162"/>
      <c r="BD762" s="162"/>
      <c r="BE762" s="162"/>
      <c r="BF762" s="162"/>
      <c r="BG762" s="162"/>
      <c r="BH762" s="162"/>
    </row>
    <row r="763" spans="1:60" outlineLevel="1" x14ac:dyDescent="0.2">
      <c r="A763" s="210"/>
      <c r="B763" s="174"/>
      <c r="C763" s="204" t="s">
        <v>637</v>
      </c>
      <c r="D763" s="179"/>
      <c r="E763" s="185">
        <v>2.9058000000000002</v>
      </c>
      <c r="F763" s="191"/>
      <c r="G763" s="191"/>
      <c r="H763" s="190"/>
      <c r="I763" s="213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162"/>
      <c r="AZ763" s="162"/>
      <c r="BA763" s="162"/>
      <c r="BB763" s="162"/>
      <c r="BC763" s="162"/>
      <c r="BD763" s="162"/>
      <c r="BE763" s="162"/>
      <c r="BF763" s="162"/>
      <c r="BG763" s="162"/>
      <c r="BH763" s="162"/>
    </row>
    <row r="764" spans="1:60" outlineLevel="1" x14ac:dyDescent="0.2">
      <c r="A764" s="210"/>
      <c r="B764" s="174"/>
      <c r="C764" s="204" t="s">
        <v>638</v>
      </c>
      <c r="D764" s="179"/>
      <c r="E764" s="185">
        <v>14.708399999999999</v>
      </c>
      <c r="F764" s="191"/>
      <c r="G764" s="191"/>
      <c r="H764" s="190"/>
      <c r="I764" s="213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162"/>
      <c r="AZ764" s="162"/>
      <c r="BA764" s="162"/>
      <c r="BB764" s="162"/>
      <c r="BC764" s="162"/>
      <c r="BD764" s="162"/>
      <c r="BE764" s="162"/>
      <c r="BF764" s="162"/>
      <c r="BG764" s="162"/>
      <c r="BH764" s="162"/>
    </row>
    <row r="765" spans="1:60" outlineLevel="1" x14ac:dyDescent="0.2">
      <c r="A765" s="210"/>
      <c r="B765" s="174"/>
      <c r="C765" s="204" t="s">
        <v>639</v>
      </c>
      <c r="D765" s="179"/>
      <c r="E765" s="185">
        <v>1.5311999999999999</v>
      </c>
      <c r="F765" s="191"/>
      <c r="G765" s="191"/>
      <c r="H765" s="190"/>
      <c r="I765" s="213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162"/>
      <c r="AZ765" s="162"/>
      <c r="BA765" s="162"/>
      <c r="BB765" s="162"/>
      <c r="BC765" s="162"/>
      <c r="BD765" s="162"/>
      <c r="BE765" s="162"/>
      <c r="BF765" s="162"/>
      <c r="BG765" s="162"/>
      <c r="BH765" s="162"/>
    </row>
    <row r="766" spans="1:60" outlineLevel="1" x14ac:dyDescent="0.2">
      <c r="A766" s="210"/>
      <c r="B766" s="174"/>
      <c r="C766" s="204" t="s">
        <v>640</v>
      </c>
      <c r="D766" s="179"/>
      <c r="E766" s="185">
        <v>18.231000000000002</v>
      </c>
      <c r="F766" s="191"/>
      <c r="G766" s="191"/>
      <c r="H766" s="190"/>
      <c r="I766" s="213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162"/>
      <c r="AZ766" s="162"/>
      <c r="BA766" s="162"/>
      <c r="BB766" s="162"/>
      <c r="BC766" s="162"/>
      <c r="BD766" s="162"/>
      <c r="BE766" s="162"/>
      <c r="BF766" s="162"/>
      <c r="BG766" s="162"/>
      <c r="BH766" s="162"/>
    </row>
    <row r="767" spans="1:60" outlineLevel="1" x14ac:dyDescent="0.2">
      <c r="A767" s="210"/>
      <c r="B767" s="174"/>
      <c r="C767" s="204" t="s">
        <v>641</v>
      </c>
      <c r="D767" s="179"/>
      <c r="E767" s="185">
        <v>1.5138</v>
      </c>
      <c r="F767" s="191"/>
      <c r="G767" s="191"/>
      <c r="H767" s="190"/>
      <c r="I767" s="213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162"/>
      <c r="AZ767" s="162"/>
      <c r="BA767" s="162"/>
      <c r="BB767" s="162"/>
      <c r="BC767" s="162"/>
      <c r="BD767" s="162"/>
      <c r="BE767" s="162"/>
      <c r="BF767" s="162"/>
      <c r="BG767" s="162"/>
      <c r="BH767" s="162"/>
    </row>
    <row r="768" spans="1:60" outlineLevel="1" x14ac:dyDescent="0.2">
      <c r="A768" s="210"/>
      <c r="B768" s="174"/>
      <c r="C768" s="204" t="s">
        <v>642</v>
      </c>
      <c r="D768" s="179"/>
      <c r="E768" s="185">
        <v>4.7380000000000004</v>
      </c>
      <c r="F768" s="191"/>
      <c r="G768" s="191"/>
      <c r="H768" s="190"/>
      <c r="I768" s="213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162"/>
      <c r="AZ768" s="162"/>
      <c r="BA768" s="162"/>
      <c r="BB768" s="162"/>
      <c r="BC768" s="162"/>
      <c r="BD768" s="162"/>
      <c r="BE768" s="162"/>
      <c r="BF768" s="162"/>
      <c r="BG768" s="162"/>
      <c r="BH768" s="162"/>
    </row>
    <row r="769" spans="1:60" outlineLevel="1" x14ac:dyDescent="0.2">
      <c r="A769" s="210"/>
      <c r="B769" s="174"/>
      <c r="C769" s="204" t="s">
        <v>643</v>
      </c>
      <c r="D769" s="179"/>
      <c r="E769" s="185">
        <v>6.8803999999999998</v>
      </c>
      <c r="F769" s="191"/>
      <c r="G769" s="191"/>
      <c r="H769" s="190"/>
      <c r="I769" s="213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162"/>
      <c r="AZ769" s="162"/>
      <c r="BA769" s="162"/>
      <c r="BB769" s="162"/>
      <c r="BC769" s="162"/>
      <c r="BD769" s="162"/>
      <c r="BE769" s="162"/>
      <c r="BF769" s="162"/>
      <c r="BG769" s="162"/>
      <c r="BH769" s="162"/>
    </row>
    <row r="770" spans="1:60" outlineLevel="1" x14ac:dyDescent="0.2">
      <c r="A770" s="210"/>
      <c r="B770" s="174"/>
      <c r="C770" s="204" t="s">
        <v>644</v>
      </c>
      <c r="D770" s="179"/>
      <c r="E770" s="185">
        <v>9.8056000000000001</v>
      </c>
      <c r="F770" s="191"/>
      <c r="G770" s="191"/>
      <c r="H770" s="190"/>
      <c r="I770" s="213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162"/>
      <c r="AZ770" s="162"/>
      <c r="BA770" s="162"/>
      <c r="BB770" s="162"/>
      <c r="BC770" s="162"/>
      <c r="BD770" s="162"/>
      <c r="BE770" s="162"/>
      <c r="BF770" s="162"/>
      <c r="BG770" s="162"/>
      <c r="BH770" s="162"/>
    </row>
    <row r="771" spans="1:60" outlineLevel="1" x14ac:dyDescent="0.2">
      <c r="A771" s="210"/>
      <c r="B771" s="174"/>
      <c r="C771" s="204" t="s">
        <v>639</v>
      </c>
      <c r="D771" s="179"/>
      <c r="E771" s="185">
        <v>1.5311999999999999</v>
      </c>
      <c r="F771" s="191"/>
      <c r="G771" s="191"/>
      <c r="H771" s="190"/>
      <c r="I771" s="213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  <c r="AW771" s="162"/>
      <c r="AX771" s="162"/>
      <c r="AY771" s="162"/>
      <c r="AZ771" s="162"/>
      <c r="BA771" s="162"/>
      <c r="BB771" s="162"/>
      <c r="BC771" s="162"/>
      <c r="BD771" s="162"/>
      <c r="BE771" s="162"/>
      <c r="BF771" s="162"/>
      <c r="BG771" s="162"/>
      <c r="BH771" s="162"/>
    </row>
    <row r="772" spans="1:60" outlineLevel="1" x14ac:dyDescent="0.2">
      <c r="A772" s="210"/>
      <c r="B772" s="174"/>
      <c r="C772" s="204" t="s">
        <v>645</v>
      </c>
      <c r="D772" s="179"/>
      <c r="E772" s="185">
        <v>3.9316</v>
      </c>
      <c r="F772" s="191"/>
      <c r="G772" s="191"/>
      <c r="H772" s="190"/>
      <c r="I772" s="213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  <c r="AW772" s="162"/>
      <c r="AX772" s="162"/>
      <c r="AY772" s="162"/>
      <c r="AZ772" s="162"/>
      <c r="BA772" s="162"/>
      <c r="BB772" s="162"/>
      <c r="BC772" s="162"/>
      <c r="BD772" s="162"/>
      <c r="BE772" s="162"/>
      <c r="BF772" s="162"/>
      <c r="BG772" s="162"/>
      <c r="BH772" s="162"/>
    </row>
    <row r="773" spans="1:60" outlineLevel="1" x14ac:dyDescent="0.2">
      <c r="A773" s="210"/>
      <c r="B773" s="174"/>
      <c r="C773" s="205" t="s">
        <v>238</v>
      </c>
      <c r="D773" s="180"/>
      <c r="E773" s="186">
        <v>93.774600000000007</v>
      </c>
      <c r="F773" s="191"/>
      <c r="G773" s="191"/>
      <c r="H773" s="190"/>
      <c r="I773" s="213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  <c r="AW773" s="162"/>
      <c r="AX773" s="162"/>
      <c r="AY773" s="162"/>
      <c r="AZ773" s="162"/>
      <c r="BA773" s="162"/>
      <c r="BB773" s="162"/>
      <c r="BC773" s="162"/>
      <c r="BD773" s="162"/>
      <c r="BE773" s="162"/>
      <c r="BF773" s="162"/>
      <c r="BG773" s="162"/>
      <c r="BH773" s="162"/>
    </row>
    <row r="774" spans="1:60" outlineLevel="1" x14ac:dyDescent="0.2">
      <c r="A774" s="210"/>
      <c r="B774" s="174"/>
      <c r="C774" s="203" t="s">
        <v>239</v>
      </c>
      <c r="D774" s="179"/>
      <c r="E774" s="185"/>
      <c r="F774" s="191"/>
      <c r="G774" s="191"/>
      <c r="H774" s="190"/>
      <c r="I774" s="213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  <c r="AW774" s="162"/>
      <c r="AX774" s="162"/>
      <c r="AY774" s="162"/>
      <c r="AZ774" s="162"/>
      <c r="BA774" s="162"/>
      <c r="BB774" s="162"/>
      <c r="BC774" s="162"/>
      <c r="BD774" s="162"/>
      <c r="BE774" s="162"/>
      <c r="BF774" s="162"/>
      <c r="BG774" s="162"/>
      <c r="BH774" s="162"/>
    </row>
    <row r="775" spans="1:60" outlineLevel="1" x14ac:dyDescent="0.2">
      <c r="A775" s="210"/>
      <c r="B775" s="174"/>
      <c r="C775" s="202" t="s">
        <v>646</v>
      </c>
      <c r="D775" s="178"/>
      <c r="E775" s="184">
        <v>-93.774600000000007</v>
      </c>
      <c r="F775" s="191"/>
      <c r="G775" s="191"/>
      <c r="H775" s="190"/>
      <c r="I775" s="213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  <c r="AW775" s="162"/>
      <c r="AX775" s="162"/>
      <c r="AY775" s="162"/>
      <c r="AZ775" s="162"/>
      <c r="BA775" s="162"/>
      <c r="BB775" s="162"/>
      <c r="BC775" s="162"/>
      <c r="BD775" s="162"/>
      <c r="BE775" s="162"/>
      <c r="BF775" s="162"/>
      <c r="BG775" s="162"/>
      <c r="BH775" s="162"/>
    </row>
    <row r="776" spans="1:60" outlineLevel="1" x14ac:dyDescent="0.2">
      <c r="A776" s="210"/>
      <c r="B776" s="174"/>
      <c r="C776" s="202" t="s">
        <v>647</v>
      </c>
      <c r="D776" s="178"/>
      <c r="E776" s="184">
        <v>2.9449999999999998</v>
      </c>
      <c r="F776" s="191"/>
      <c r="G776" s="191"/>
      <c r="H776" s="190"/>
      <c r="I776" s="213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  <c r="AW776" s="162"/>
      <c r="AX776" s="162"/>
      <c r="AY776" s="162"/>
      <c r="AZ776" s="162"/>
      <c r="BA776" s="162"/>
      <c r="BB776" s="162"/>
      <c r="BC776" s="162"/>
      <c r="BD776" s="162"/>
      <c r="BE776" s="162"/>
      <c r="BF776" s="162"/>
      <c r="BG776" s="162"/>
      <c r="BH776" s="162"/>
    </row>
    <row r="777" spans="1:60" outlineLevel="1" x14ac:dyDescent="0.2">
      <c r="A777" s="210"/>
      <c r="B777" s="174"/>
      <c r="C777" s="202" t="s">
        <v>648</v>
      </c>
      <c r="D777" s="178"/>
      <c r="E777" s="184">
        <v>0.69599999999999995</v>
      </c>
      <c r="F777" s="191"/>
      <c r="G777" s="191"/>
      <c r="H777" s="190"/>
      <c r="I777" s="213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  <c r="AW777" s="162"/>
      <c r="AX777" s="162"/>
      <c r="AY777" s="162"/>
      <c r="AZ777" s="162"/>
      <c r="BA777" s="162"/>
      <c r="BB777" s="162"/>
      <c r="BC777" s="162"/>
      <c r="BD777" s="162"/>
      <c r="BE777" s="162"/>
      <c r="BF777" s="162"/>
      <c r="BG777" s="162"/>
      <c r="BH777" s="162"/>
    </row>
    <row r="778" spans="1:60" outlineLevel="1" x14ac:dyDescent="0.2">
      <c r="A778" s="210"/>
      <c r="B778" s="174"/>
      <c r="C778" s="202" t="s">
        <v>649</v>
      </c>
      <c r="D778" s="178"/>
      <c r="E778" s="184">
        <v>0.81599999999999995</v>
      </c>
      <c r="F778" s="191"/>
      <c r="G778" s="191"/>
      <c r="H778" s="190"/>
      <c r="I778" s="213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  <c r="AW778" s="162"/>
      <c r="AX778" s="162"/>
      <c r="AY778" s="162"/>
      <c r="AZ778" s="162"/>
      <c r="BA778" s="162"/>
      <c r="BB778" s="162"/>
      <c r="BC778" s="162"/>
      <c r="BD778" s="162"/>
      <c r="BE778" s="162"/>
      <c r="BF778" s="162"/>
      <c r="BG778" s="162"/>
      <c r="BH778" s="162"/>
    </row>
    <row r="779" spans="1:60" outlineLevel="1" x14ac:dyDescent="0.2">
      <c r="A779" s="210"/>
      <c r="B779" s="174"/>
      <c r="C779" s="202" t="s">
        <v>650</v>
      </c>
      <c r="D779" s="178"/>
      <c r="E779" s="184">
        <v>0.50800000000000001</v>
      </c>
      <c r="F779" s="191"/>
      <c r="G779" s="191"/>
      <c r="H779" s="190"/>
      <c r="I779" s="213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  <c r="AW779" s="162"/>
      <c r="AX779" s="162"/>
      <c r="AY779" s="162"/>
      <c r="AZ779" s="162"/>
      <c r="BA779" s="162"/>
      <c r="BB779" s="162"/>
      <c r="BC779" s="162"/>
      <c r="BD779" s="162"/>
      <c r="BE779" s="162"/>
      <c r="BF779" s="162"/>
      <c r="BG779" s="162"/>
      <c r="BH779" s="162"/>
    </row>
    <row r="780" spans="1:60" outlineLevel="1" x14ac:dyDescent="0.2">
      <c r="A780" s="210"/>
      <c r="B780" s="174"/>
      <c r="C780" s="202" t="s">
        <v>651</v>
      </c>
      <c r="D780" s="178"/>
      <c r="E780" s="184">
        <v>1.95</v>
      </c>
      <c r="F780" s="191"/>
      <c r="G780" s="191"/>
      <c r="H780" s="190"/>
      <c r="I780" s="213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162"/>
      <c r="AZ780" s="162"/>
      <c r="BA780" s="162"/>
      <c r="BB780" s="162"/>
      <c r="BC780" s="162"/>
      <c r="BD780" s="162"/>
      <c r="BE780" s="162"/>
      <c r="BF780" s="162"/>
      <c r="BG780" s="162"/>
      <c r="BH780" s="162"/>
    </row>
    <row r="781" spans="1:60" outlineLevel="1" x14ac:dyDescent="0.2">
      <c r="A781" s="210"/>
      <c r="B781" s="174"/>
      <c r="C781" s="202" t="s">
        <v>652</v>
      </c>
      <c r="D781" s="178"/>
      <c r="E781" s="184">
        <v>0.52400000000000002</v>
      </c>
      <c r="F781" s="191"/>
      <c r="G781" s="191"/>
      <c r="H781" s="190"/>
      <c r="I781" s="213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162"/>
      <c r="AZ781" s="162"/>
      <c r="BA781" s="162"/>
      <c r="BB781" s="162"/>
      <c r="BC781" s="162"/>
      <c r="BD781" s="162"/>
      <c r="BE781" s="162"/>
      <c r="BF781" s="162"/>
      <c r="BG781" s="162"/>
      <c r="BH781" s="162"/>
    </row>
    <row r="782" spans="1:60" outlineLevel="1" x14ac:dyDescent="0.2">
      <c r="A782" s="210"/>
      <c r="B782" s="174"/>
      <c r="C782" s="202" t="s">
        <v>653</v>
      </c>
      <c r="D782" s="178"/>
      <c r="E782" s="184">
        <v>2.9449999999999998</v>
      </c>
      <c r="F782" s="191"/>
      <c r="G782" s="191"/>
      <c r="H782" s="190"/>
      <c r="I782" s="213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162"/>
      <c r="AZ782" s="162"/>
      <c r="BA782" s="162"/>
      <c r="BB782" s="162"/>
      <c r="BC782" s="162"/>
      <c r="BD782" s="162"/>
      <c r="BE782" s="162"/>
      <c r="BF782" s="162"/>
      <c r="BG782" s="162"/>
      <c r="BH782" s="162"/>
    </row>
    <row r="783" spans="1:60" outlineLevel="1" x14ac:dyDescent="0.2">
      <c r="A783" s="210"/>
      <c r="B783" s="174"/>
      <c r="C783" s="202" t="s">
        <v>654</v>
      </c>
      <c r="D783" s="178"/>
      <c r="E783" s="184">
        <v>0.34799999999999998</v>
      </c>
      <c r="F783" s="191"/>
      <c r="G783" s="191"/>
      <c r="H783" s="190"/>
      <c r="I783" s="213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162"/>
      <c r="AZ783" s="162"/>
      <c r="BA783" s="162"/>
      <c r="BB783" s="162"/>
      <c r="BC783" s="162"/>
      <c r="BD783" s="162"/>
      <c r="BE783" s="162"/>
      <c r="BF783" s="162"/>
      <c r="BG783" s="162"/>
      <c r="BH783" s="162"/>
    </row>
    <row r="784" spans="1:60" outlineLevel="1" x14ac:dyDescent="0.2">
      <c r="A784" s="210"/>
      <c r="B784" s="174"/>
      <c r="C784" s="202" t="s">
        <v>655</v>
      </c>
      <c r="D784" s="178"/>
      <c r="E784" s="184">
        <v>0.64200000000000002</v>
      </c>
      <c r="F784" s="191"/>
      <c r="G784" s="191"/>
      <c r="H784" s="190"/>
      <c r="I784" s="213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162"/>
      <c r="AZ784" s="162"/>
      <c r="BA784" s="162"/>
      <c r="BB784" s="162"/>
      <c r="BC784" s="162"/>
      <c r="BD784" s="162"/>
      <c r="BE784" s="162"/>
      <c r="BF784" s="162"/>
      <c r="BG784" s="162"/>
      <c r="BH784" s="162"/>
    </row>
    <row r="785" spans="1:60" outlineLevel="1" x14ac:dyDescent="0.2">
      <c r="A785" s="210"/>
      <c r="B785" s="174"/>
      <c r="C785" s="202" t="s">
        <v>656</v>
      </c>
      <c r="D785" s="178"/>
      <c r="E785" s="184">
        <v>0.746</v>
      </c>
      <c r="F785" s="191"/>
      <c r="G785" s="191"/>
      <c r="H785" s="190"/>
      <c r="I785" s="213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162"/>
      <c r="AZ785" s="162"/>
      <c r="BA785" s="162"/>
      <c r="BB785" s="162"/>
      <c r="BC785" s="162"/>
      <c r="BD785" s="162"/>
      <c r="BE785" s="162"/>
      <c r="BF785" s="162"/>
      <c r="BG785" s="162"/>
      <c r="BH785" s="162"/>
    </row>
    <row r="786" spans="1:60" outlineLevel="1" x14ac:dyDescent="0.2">
      <c r="A786" s="210"/>
      <c r="B786" s="174"/>
      <c r="C786" s="202" t="s">
        <v>657</v>
      </c>
      <c r="D786" s="178"/>
      <c r="E786" s="184">
        <v>1.3</v>
      </c>
      <c r="F786" s="191"/>
      <c r="G786" s="191"/>
      <c r="H786" s="190"/>
      <c r="I786" s="213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162"/>
      <c r="AZ786" s="162"/>
      <c r="BA786" s="162"/>
      <c r="BB786" s="162"/>
      <c r="BC786" s="162"/>
      <c r="BD786" s="162"/>
      <c r="BE786" s="162"/>
      <c r="BF786" s="162"/>
      <c r="BG786" s="162"/>
      <c r="BH786" s="162"/>
    </row>
    <row r="787" spans="1:60" outlineLevel="1" x14ac:dyDescent="0.2">
      <c r="A787" s="210"/>
      <c r="B787" s="174"/>
      <c r="C787" s="202" t="s">
        <v>652</v>
      </c>
      <c r="D787" s="178"/>
      <c r="E787" s="184">
        <v>0.52400000000000002</v>
      </c>
      <c r="F787" s="191"/>
      <c r="G787" s="191"/>
      <c r="H787" s="190"/>
      <c r="I787" s="213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162"/>
      <c r="AZ787" s="162"/>
      <c r="BA787" s="162"/>
      <c r="BB787" s="162"/>
      <c r="BC787" s="162"/>
      <c r="BD787" s="162"/>
      <c r="BE787" s="162"/>
      <c r="BF787" s="162"/>
      <c r="BG787" s="162"/>
      <c r="BH787" s="162"/>
    </row>
    <row r="788" spans="1:60" outlineLevel="1" x14ac:dyDescent="0.2">
      <c r="A788" s="210"/>
      <c r="B788" s="174"/>
      <c r="C788" s="202" t="s">
        <v>658</v>
      </c>
      <c r="D788" s="178"/>
      <c r="E788" s="184">
        <v>0.92200000000000004</v>
      </c>
      <c r="F788" s="191"/>
      <c r="G788" s="191"/>
      <c r="H788" s="190"/>
      <c r="I788" s="213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162"/>
      <c r="AZ788" s="162"/>
      <c r="BA788" s="162"/>
      <c r="BB788" s="162"/>
      <c r="BC788" s="162"/>
      <c r="BD788" s="162"/>
      <c r="BE788" s="162"/>
      <c r="BF788" s="162"/>
      <c r="BG788" s="162"/>
      <c r="BH788" s="162"/>
    </row>
    <row r="789" spans="1:60" outlineLevel="1" x14ac:dyDescent="0.2">
      <c r="A789" s="210"/>
      <c r="B789" s="174"/>
      <c r="C789" s="202" t="s">
        <v>554</v>
      </c>
      <c r="D789" s="178"/>
      <c r="E789" s="184"/>
      <c r="F789" s="191"/>
      <c r="G789" s="191"/>
      <c r="H789" s="190"/>
      <c r="I789" s="213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  <c r="AW789" s="162"/>
      <c r="AX789" s="162"/>
      <c r="AY789" s="162"/>
      <c r="AZ789" s="162"/>
      <c r="BA789" s="162"/>
      <c r="BB789" s="162"/>
      <c r="BC789" s="162"/>
      <c r="BD789" s="162"/>
      <c r="BE789" s="162"/>
      <c r="BF789" s="162"/>
      <c r="BG789" s="162"/>
      <c r="BH789" s="162"/>
    </row>
    <row r="790" spans="1:60" outlineLevel="1" x14ac:dyDescent="0.2">
      <c r="A790" s="210"/>
      <c r="B790" s="174"/>
      <c r="C790" s="202" t="s">
        <v>659</v>
      </c>
      <c r="D790" s="178"/>
      <c r="E790" s="184">
        <v>106.6464</v>
      </c>
      <c r="F790" s="191"/>
      <c r="G790" s="191"/>
      <c r="H790" s="190"/>
      <c r="I790" s="213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  <c r="AW790" s="162"/>
      <c r="AX790" s="162"/>
      <c r="AY790" s="162"/>
      <c r="AZ790" s="162"/>
      <c r="BA790" s="162"/>
      <c r="BB790" s="162"/>
      <c r="BC790" s="162"/>
      <c r="BD790" s="162"/>
      <c r="BE790" s="162"/>
      <c r="BF790" s="162"/>
      <c r="BG790" s="162"/>
      <c r="BH790" s="162"/>
    </row>
    <row r="791" spans="1:60" outlineLevel="1" x14ac:dyDescent="0.2">
      <c r="A791" s="210"/>
      <c r="B791" s="174"/>
      <c r="C791" s="202" t="s">
        <v>660</v>
      </c>
      <c r="D791" s="178"/>
      <c r="E791" s="184">
        <v>-4.8616000000000001</v>
      </c>
      <c r="F791" s="191"/>
      <c r="G791" s="191"/>
      <c r="H791" s="190"/>
      <c r="I791" s="213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  <c r="AW791" s="162"/>
      <c r="AX791" s="162"/>
      <c r="AY791" s="162"/>
      <c r="AZ791" s="162"/>
      <c r="BA791" s="162"/>
      <c r="BB791" s="162"/>
      <c r="BC791" s="162"/>
      <c r="BD791" s="162"/>
      <c r="BE791" s="162"/>
      <c r="BF791" s="162"/>
      <c r="BG791" s="162"/>
      <c r="BH791" s="162"/>
    </row>
    <row r="792" spans="1:60" outlineLevel="1" x14ac:dyDescent="0.2">
      <c r="A792" s="210"/>
      <c r="B792" s="174"/>
      <c r="C792" s="202" t="s">
        <v>661</v>
      </c>
      <c r="D792" s="178"/>
      <c r="E792" s="184">
        <v>1.06</v>
      </c>
      <c r="F792" s="191"/>
      <c r="G792" s="191"/>
      <c r="H792" s="190"/>
      <c r="I792" s="213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  <c r="AW792" s="162"/>
      <c r="AX792" s="162"/>
      <c r="AY792" s="162"/>
      <c r="AZ792" s="162"/>
      <c r="BA792" s="162"/>
      <c r="BB792" s="162"/>
      <c r="BC792" s="162"/>
      <c r="BD792" s="162"/>
      <c r="BE792" s="162"/>
      <c r="BF792" s="162"/>
      <c r="BG792" s="162"/>
      <c r="BH792" s="162"/>
    </row>
    <row r="793" spans="1:60" outlineLevel="1" x14ac:dyDescent="0.2">
      <c r="A793" s="210"/>
      <c r="B793" s="174"/>
      <c r="C793" s="202" t="s">
        <v>554</v>
      </c>
      <c r="D793" s="178"/>
      <c r="E793" s="184"/>
      <c r="F793" s="191"/>
      <c r="G793" s="191"/>
      <c r="H793" s="190"/>
      <c r="I793" s="213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  <c r="AW793" s="162"/>
      <c r="AX793" s="162"/>
      <c r="AY793" s="162"/>
      <c r="AZ793" s="162"/>
      <c r="BA793" s="162"/>
      <c r="BB793" s="162"/>
      <c r="BC793" s="162"/>
      <c r="BD793" s="162"/>
      <c r="BE793" s="162"/>
      <c r="BF793" s="162"/>
      <c r="BG793" s="162"/>
      <c r="BH793" s="162"/>
    </row>
    <row r="794" spans="1:60" outlineLevel="1" x14ac:dyDescent="0.2">
      <c r="A794" s="210"/>
      <c r="B794" s="174"/>
      <c r="C794" s="202" t="s">
        <v>662</v>
      </c>
      <c r="D794" s="178"/>
      <c r="E794" s="184">
        <v>168.10239999999999</v>
      </c>
      <c r="F794" s="191"/>
      <c r="G794" s="191"/>
      <c r="H794" s="190"/>
      <c r="I794" s="213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  <c r="AW794" s="162"/>
      <c r="AX794" s="162"/>
      <c r="AY794" s="162"/>
      <c r="AZ794" s="162"/>
      <c r="BA794" s="162"/>
      <c r="BB794" s="162"/>
      <c r="BC794" s="162"/>
      <c r="BD794" s="162"/>
      <c r="BE794" s="162"/>
      <c r="BF794" s="162"/>
      <c r="BG794" s="162"/>
      <c r="BH794" s="162"/>
    </row>
    <row r="795" spans="1:60" outlineLevel="1" x14ac:dyDescent="0.2">
      <c r="A795" s="210"/>
      <c r="B795" s="174"/>
      <c r="C795" s="202" t="s">
        <v>663</v>
      </c>
      <c r="D795" s="178"/>
      <c r="E795" s="184">
        <v>18.881</v>
      </c>
      <c r="F795" s="191"/>
      <c r="G795" s="191"/>
      <c r="H795" s="190"/>
      <c r="I795" s="213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  <c r="AW795" s="162"/>
      <c r="AX795" s="162"/>
      <c r="AY795" s="162"/>
      <c r="AZ795" s="162"/>
      <c r="BA795" s="162"/>
      <c r="BB795" s="162"/>
      <c r="BC795" s="162"/>
      <c r="BD795" s="162"/>
      <c r="BE795" s="162"/>
      <c r="BF795" s="162"/>
      <c r="BG795" s="162"/>
      <c r="BH795" s="162"/>
    </row>
    <row r="796" spans="1:60" outlineLevel="1" x14ac:dyDescent="0.2">
      <c r="A796" s="210"/>
      <c r="B796" s="174"/>
      <c r="C796" s="202" t="s">
        <v>664</v>
      </c>
      <c r="D796" s="178"/>
      <c r="E796" s="184">
        <v>-44.485999999999997</v>
      </c>
      <c r="F796" s="191"/>
      <c r="G796" s="191"/>
      <c r="H796" s="190"/>
      <c r="I796" s="213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  <c r="AW796" s="162"/>
      <c r="AX796" s="162"/>
      <c r="AY796" s="162"/>
      <c r="AZ796" s="162"/>
      <c r="BA796" s="162"/>
      <c r="BB796" s="162"/>
      <c r="BC796" s="162"/>
      <c r="BD796" s="162"/>
      <c r="BE796" s="162"/>
      <c r="BF796" s="162"/>
      <c r="BG796" s="162"/>
      <c r="BH796" s="162"/>
    </row>
    <row r="797" spans="1:60" outlineLevel="1" x14ac:dyDescent="0.2">
      <c r="A797" s="210"/>
      <c r="B797" s="174"/>
      <c r="C797" s="202" t="s">
        <v>665</v>
      </c>
      <c r="D797" s="178"/>
      <c r="E797" s="184">
        <v>-22.172799999999999</v>
      </c>
      <c r="F797" s="191"/>
      <c r="G797" s="191"/>
      <c r="H797" s="190"/>
      <c r="I797" s="213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  <c r="AW797" s="162"/>
      <c r="AX797" s="162"/>
      <c r="AY797" s="162"/>
      <c r="AZ797" s="162"/>
      <c r="BA797" s="162"/>
      <c r="BB797" s="162"/>
      <c r="BC797" s="162"/>
      <c r="BD797" s="162"/>
      <c r="BE797" s="162"/>
      <c r="BF797" s="162"/>
      <c r="BG797" s="162"/>
      <c r="BH797" s="162"/>
    </row>
    <row r="798" spans="1:60" outlineLevel="1" x14ac:dyDescent="0.2">
      <c r="A798" s="210"/>
      <c r="B798" s="174"/>
      <c r="C798" s="202" t="s">
        <v>666</v>
      </c>
      <c r="D798" s="178"/>
      <c r="E798" s="184">
        <v>-20.46</v>
      </c>
      <c r="F798" s="191"/>
      <c r="G798" s="191"/>
      <c r="H798" s="190"/>
      <c r="I798" s="213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162"/>
      <c r="AZ798" s="162"/>
      <c r="BA798" s="162"/>
      <c r="BB798" s="162"/>
      <c r="BC798" s="162"/>
      <c r="BD798" s="162"/>
      <c r="BE798" s="162"/>
      <c r="BF798" s="162"/>
      <c r="BG798" s="162"/>
      <c r="BH798" s="162"/>
    </row>
    <row r="799" spans="1:60" outlineLevel="1" x14ac:dyDescent="0.2">
      <c r="A799" s="210"/>
      <c r="B799" s="174"/>
      <c r="C799" s="202" t="s">
        <v>667</v>
      </c>
      <c r="D799" s="178"/>
      <c r="E799" s="184">
        <v>7.5582000000000003</v>
      </c>
      <c r="F799" s="191"/>
      <c r="G799" s="191"/>
      <c r="H799" s="190"/>
      <c r="I799" s="213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162"/>
      <c r="AZ799" s="162"/>
      <c r="BA799" s="162"/>
      <c r="BB799" s="162"/>
      <c r="BC799" s="162"/>
      <c r="BD799" s="162"/>
      <c r="BE799" s="162"/>
      <c r="BF799" s="162"/>
      <c r="BG799" s="162"/>
      <c r="BH799" s="162"/>
    </row>
    <row r="800" spans="1:60" outlineLevel="1" x14ac:dyDescent="0.2">
      <c r="A800" s="210"/>
      <c r="B800" s="174"/>
      <c r="C800" s="202" t="s">
        <v>668</v>
      </c>
      <c r="D800" s="178"/>
      <c r="E800" s="184">
        <v>29.180099999999999</v>
      </c>
      <c r="F800" s="191"/>
      <c r="G800" s="191"/>
      <c r="H800" s="190"/>
      <c r="I800" s="213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162"/>
      <c r="AZ800" s="162"/>
      <c r="BA800" s="162"/>
      <c r="BB800" s="162"/>
      <c r="BC800" s="162"/>
      <c r="BD800" s="162"/>
      <c r="BE800" s="162"/>
      <c r="BF800" s="162"/>
      <c r="BG800" s="162"/>
      <c r="BH800" s="162"/>
    </row>
    <row r="801" spans="1:60" outlineLevel="1" x14ac:dyDescent="0.2">
      <c r="A801" s="210"/>
      <c r="B801" s="174"/>
      <c r="C801" s="202" t="s">
        <v>669</v>
      </c>
      <c r="D801" s="178"/>
      <c r="E801" s="184">
        <v>26.489100000000001</v>
      </c>
      <c r="F801" s="191"/>
      <c r="G801" s="191"/>
      <c r="H801" s="190"/>
      <c r="I801" s="213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162"/>
      <c r="AZ801" s="162"/>
      <c r="BA801" s="162"/>
      <c r="BB801" s="162"/>
      <c r="BC801" s="162"/>
      <c r="BD801" s="162"/>
      <c r="BE801" s="162"/>
      <c r="BF801" s="162"/>
      <c r="BG801" s="162"/>
      <c r="BH801" s="162"/>
    </row>
    <row r="802" spans="1:60" outlineLevel="1" x14ac:dyDescent="0.2">
      <c r="A802" s="210"/>
      <c r="B802" s="174"/>
      <c r="C802" s="202" t="s">
        <v>554</v>
      </c>
      <c r="D802" s="178"/>
      <c r="E802" s="184"/>
      <c r="F802" s="191"/>
      <c r="G802" s="191"/>
      <c r="H802" s="190"/>
      <c r="I802" s="213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162"/>
      <c r="AZ802" s="162"/>
      <c r="BA802" s="162"/>
      <c r="BB802" s="162"/>
      <c r="BC802" s="162"/>
      <c r="BD802" s="162"/>
      <c r="BE802" s="162"/>
      <c r="BF802" s="162"/>
      <c r="BG802" s="162"/>
      <c r="BH802" s="162"/>
    </row>
    <row r="803" spans="1:60" outlineLevel="1" x14ac:dyDescent="0.2">
      <c r="A803" s="210"/>
      <c r="B803" s="174"/>
      <c r="C803" s="202" t="s">
        <v>670</v>
      </c>
      <c r="D803" s="178"/>
      <c r="E803" s="184">
        <v>86.038399999999996</v>
      </c>
      <c r="F803" s="191"/>
      <c r="G803" s="191"/>
      <c r="H803" s="190"/>
      <c r="I803" s="213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162"/>
      <c r="AZ803" s="162"/>
      <c r="BA803" s="162"/>
      <c r="BB803" s="162"/>
      <c r="BC803" s="162"/>
      <c r="BD803" s="162"/>
      <c r="BE803" s="162"/>
      <c r="BF803" s="162"/>
      <c r="BG803" s="162"/>
      <c r="BH803" s="162"/>
    </row>
    <row r="804" spans="1:60" outlineLevel="1" x14ac:dyDescent="0.2">
      <c r="A804" s="211">
        <v>76</v>
      </c>
      <c r="B804" s="173" t="s">
        <v>743</v>
      </c>
      <c r="C804" s="201" t="s">
        <v>744</v>
      </c>
      <c r="D804" s="177" t="s">
        <v>167</v>
      </c>
      <c r="E804" s="183">
        <v>0.5</v>
      </c>
      <c r="F804" s="192"/>
      <c r="G804" s="191">
        <f>ROUND(E804*F804,2)</f>
        <v>0</v>
      </c>
      <c r="H804" s="190"/>
      <c r="I804" s="213" t="s">
        <v>485</v>
      </c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 t="s">
        <v>486</v>
      </c>
      <c r="AF804" s="162" t="s">
        <v>487</v>
      </c>
      <c r="AG804" s="162"/>
      <c r="AH804" s="162"/>
      <c r="AI804" s="162"/>
      <c r="AJ804" s="162"/>
      <c r="AK804" s="162"/>
      <c r="AL804" s="162"/>
      <c r="AM804" s="162">
        <v>21</v>
      </c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162"/>
      <c r="AZ804" s="162"/>
      <c r="BA804" s="162"/>
      <c r="BB804" s="162"/>
      <c r="BC804" s="162"/>
      <c r="BD804" s="162"/>
      <c r="BE804" s="162"/>
      <c r="BF804" s="162"/>
      <c r="BG804" s="162"/>
      <c r="BH804" s="162"/>
    </row>
    <row r="805" spans="1:60" outlineLevel="1" x14ac:dyDescent="0.2">
      <c r="A805" s="210"/>
      <c r="B805" s="174"/>
      <c r="C805" s="202" t="s">
        <v>745</v>
      </c>
      <c r="D805" s="178"/>
      <c r="E805" s="184"/>
      <c r="F805" s="191"/>
      <c r="G805" s="191"/>
      <c r="H805" s="190"/>
      <c r="I805" s="213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162"/>
      <c r="AZ805" s="162"/>
      <c r="BA805" s="162"/>
      <c r="BB805" s="162"/>
      <c r="BC805" s="162"/>
      <c r="BD805" s="162"/>
      <c r="BE805" s="162"/>
      <c r="BF805" s="162"/>
      <c r="BG805" s="162"/>
      <c r="BH805" s="162"/>
    </row>
    <row r="806" spans="1:60" outlineLevel="1" x14ac:dyDescent="0.2">
      <c r="A806" s="210"/>
      <c r="B806" s="174"/>
      <c r="C806" s="202" t="s">
        <v>746</v>
      </c>
      <c r="D806" s="178"/>
      <c r="E806" s="184">
        <v>0.25</v>
      </c>
      <c r="F806" s="191"/>
      <c r="G806" s="191"/>
      <c r="H806" s="190"/>
      <c r="I806" s="213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  <c r="AW806" s="162"/>
      <c r="AX806" s="162"/>
      <c r="AY806" s="162"/>
      <c r="AZ806" s="162"/>
      <c r="BA806" s="162"/>
      <c r="BB806" s="162"/>
      <c r="BC806" s="162"/>
      <c r="BD806" s="162"/>
      <c r="BE806" s="162"/>
      <c r="BF806" s="162"/>
      <c r="BG806" s="162"/>
      <c r="BH806" s="162"/>
    </row>
    <row r="807" spans="1:60" outlineLevel="1" x14ac:dyDescent="0.2">
      <c r="A807" s="210"/>
      <c r="B807" s="174"/>
      <c r="C807" s="202" t="s">
        <v>747</v>
      </c>
      <c r="D807" s="178"/>
      <c r="E807" s="184">
        <v>0.25</v>
      </c>
      <c r="F807" s="191"/>
      <c r="G807" s="191"/>
      <c r="H807" s="190"/>
      <c r="I807" s="213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  <c r="AW807" s="162"/>
      <c r="AX807" s="162"/>
      <c r="AY807" s="162"/>
      <c r="AZ807" s="162"/>
      <c r="BA807" s="162"/>
      <c r="BB807" s="162"/>
      <c r="BC807" s="162"/>
      <c r="BD807" s="162"/>
      <c r="BE807" s="162"/>
      <c r="BF807" s="162"/>
      <c r="BG807" s="162"/>
      <c r="BH807" s="162"/>
    </row>
    <row r="808" spans="1:60" x14ac:dyDescent="0.2">
      <c r="A808" s="209" t="s">
        <v>159</v>
      </c>
      <c r="B808" s="172" t="s">
        <v>69</v>
      </c>
      <c r="C808" s="200" t="s">
        <v>70</v>
      </c>
      <c r="D808" s="176"/>
      <c r="E808" s="182"/>
      <c r="F808" s="295">
        <f>SUM(G809:G816)</f>
        <v>0</v>
      </c>
      <c r="G808" s="296"/>
      <c r="H808" s="189"/>
      <c r="I808" s="212"/>
      <c r="AE808" t="s">
        <v>160</v>
      </c>
    </row>
    <row r="809" spans="1:60" outlineLevel="1" x14ac:dyDescent="0.2">
      <c r="A809" s="210"/>
      <c r="B809" s="297" t="s">
        <v>319</v>
      </c>
      <c r="C809" s="298"/>
      <c r="D809" s="299"/>
      <c r="E809" s="300"/>
      <c r="F809" s="301"/>
      <c r="G809" s="302"/>
      <c r="H809" s="190"/>
      <c r="I809" s="213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>
        <v>0</v>
      </c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  <c r="AW809" s="162"/>
      <c r="AX809" s="162"/>
      <c r="AY809" s="162"/>
      <c r="AZ809" s="162"/>
      <c r="BA809" s="162"/>
      <c r="BB809" s="162"/>
      <c r="BC809" s="162"/>
      <c r="BD809" s="162"/>
      <c r="BE809" s="162"/>
      <c r="BF809" s="162"/>
      <c r="BG809" s="162"/>
      <c r="BH809" s="162"/>
    </row>
    <row r="810" spans="1:60" outlineLevel="1" x14ac:dyDescent="0.2">
      <c r="A810" s="210"/>
      <c r="B810" s="289" t="s">
        <v>320</v>
      </c>
      <c r="C810" s="290"/>
      <c r="D810" s="291"/>
      <c r="E810" s="292"/>
      <c r="F810" s="293"/>
      <c r="G810" s="294"/>
      <c r="H810" s="190"/>
      <c r="I810" s="213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 t="s">
        <v>163</v>
      </c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  <c r="AW810" s="162"/>
      <c r="AX810" s="162"/>
      <c r="AY810" s="162"/>
      <c r="AZ810" s="162"/>
      <c r="BA810" s="162"/>
      <c r="BB810" s="162"/>
      <c r="BC810" s="162"/>
      <c r="BD810" s="162"/>
      <c r="BE810" s="162"/>
      <c r="BF810" s="162"/>
      <c r="BG810" s="162"/>
      <c r="BH810" s="162"/>
    </row>
    <row r="811" spans="1:60" outlineLevel="1" x14ac:dyDescent="0.2">
      <c r="A811" s="210"/>
      <c r="B811" s="289" t="s">
        <v>748</v>
      </c>
      <c r="C811" s="290"/>
      <c r="D811" s="291"/>
      <c r="E811" s="292"/>
      <c r="F811" s="293"/>
      <c r="G811" s="294"/>
      <c r="H811" s="190"/>
      <c r="I811" s="213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>
        <v>1</v>
      </c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  <c r="AW811" s="162"/>
      <c r="AX811" s="162"/>
      <c r="AY811" s="162"/>
      <c r="AZ811" s="162"/>
      <c r="BA811" s="162"/>
      <c r="BB811" s="162"/>
      <c r="BC811" s="162"/>
      <c r="BD811" s="162"/>
      <c r="BE811" s="162"/>
      <c r="BF811" s="162"/>
      <c r="BG811" s="162"/>
      <c r="BH811" s="162"/>
    </row>
    <row r="812" spans="1:60" outlineLevel="1" x14ac:dyDescent="0.2">
      <c r="A812" s="211">
        <v>77</v>
      </c>
      <c r="B812" s="173" t="s">
        <v>749</v>
      </c>
      <c r="C812" s="201" t="s">
        <v>750</v>
      </c>
      <c r="D812" s="177" t="s">
        <v>194</v>
      </c>
      <c r="E812" s="183">
        <v>8.4000000000000005E-2</v>
      </c>
      <c r="F812" s="192"/>
      <c r="G812" s="191">
        <f>ROUND(E812*F812,2)</f>
        <v>0</v>
      </c>
      <c r="H812" s="190" t="s">
        <v>324</v>
      </c>
      <c r="I812" s="213" t="s">
        <v>169</v>
      </c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 t="s">
        <v>170</v>
      </c>
      <c r="AF812" s="162"/>
      <c r="AG812" s="162"/>
      <c r="AH812" s="162"/>
      <c r="AI812" s="162"/>
      <c r="AJ812" s="162"/>
      <c r="AK812" s="162"/>
      <c r="AL812" s="162"/>
      <c r="AM812" s="162">
        <v>21</v>
      </c>
      <c r="AN812" s="162"/>
      <c r="AO812" s="162"/>
      <c r="AP812" s="162"/>
      <c r="AQ812" s="162"/>
      <c r="AR812" s="162"/>
      <c r="AS812" s="162"/>
      <c r="AT812" s="162"/>
      <c r="AU812" s="162"/>
      <c r="AV812" s="162"/>
      <c r="AW812" s="162"/>
      <c r="AX812" s="162"/>
      <c r="AY812" s="162"/>
      <c r="AZ812" s="162"/>
      <c r="BA812" s="162"/>
      <c r="BB812" s="162"/>
      <c r="BC812" s="162"/>
      <c r="BD812" s="162"/>
      <c r="BE812" s="162"/>
      <c r="BF812" s="162"/>
      <c r="BG812" s="162"/>
      <c r="BH812" s="162"/>
    </row>
    <row r="813" spans="1:60" outlineLevel="1" x14ac:dyDescent="0.2">
      <c r="A813" s="210"/>
      <c r="B813" s="174"/>
      <c r="C813" s="303" t="s">
        <v>325</v>
      </c>
      <c r="D813" s="304"/>
      <c r="E813" s="305"/>
      <c r="F813" s="306"/>
      <c r="G813" s="307"/>
      <c r="H813" s="190"/>
      <c r="I813" s="213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  <c r="AW813" s="162"/>
      <c r="AX813" s="162"/>
      <c r="AY813" s="162"/>
      <c r="AZ813" s="162"/>
      <c r="BA813" s="165" t="str">
        <f>C813</f>
        <v>Včetně vytvoření dilatačních spár, bez zaplnění.</v>
      </c>
      <c r="BB813" s="162"/>
      <c r="BC813" s="162"/>
      <c r="BD813" s="162"/>
      <c r="BE813" s="162"/>
      <c r="BF813" s="162"/>
      <c r="BG813" s="162"/>
      <c r="BH813" s="162"/>
    </row>
    <row r="814" spans="1:60" outlineLevel="1" x14ac:dyDescent="0.2">
      <c r="A814" s="210"/>
      <c r="B814" s="174"/>
      <c r="C814" s="202" t="s">
        <v>751</v>
      </c>
      <c r="D814" s="178"/>
      <c r="E814" s="184"/>
      <c r="F814" s="191"/>
      <c r="G814" s="191"/>
      <c r="H814" s="190"/>
      <c r="I814" s="213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  <c r="AW814" s="162"/>
      <c r="AX814" s="162"/>
      <c r="AY814" s="162"/>
      <c r="AZ814" s="162"/>
      <c r="BA814" s="162"/>
      <c r="BB814" s="162"/>
      <c r="BC814" s="162"/>
      <c r="BD814" s="162"/>
      <c r="BE814" s="162"/>
      <c r="BF814" s="162"/>
      <c r="BG814" s="162"/>
      <c r="BH814" s="162"/>
    </row>
    <row r="815" spans="1:60" outlineLevel="1" x14ac:dyDescent="0.2">
      <c r="A815" s="210"/>
      <c r="B815" s="174"/>
      <c r="C815" s="202" t="s">
        <v>752</v>
      </c>
      <c r="D815" s="178"/>
      <c r="E815" s="184">
        <v>4.2000000000000003E-2</v>
      </c>
      <c r="F815" s="191"/>
      <c r="G815" s="191"/>
      <c r="H815" s="190"/>
      <c r="I815" s="213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  <c r="AW815" s="162"/>
      <c r="AX815" s="162"/>
      <c r="AY815" s="162"/>
      <c r="AZ815" s="162"/>
      <c r="BA815" s="162"/>
      <c r="BB815" s="162"/>
      <c r="BC815" s="162"/>
      <c r="BD815" s="162"/>
      <c r="BE815" s="162"/>
      <c r="BF815" s="162"/>
      <c r="BG815" s="162"/>
      <c r="BH815" s="162"/>
    </row>
    <row r="816" spans="1:60" outlineLevel="1" x14ac:dyDescent="0.2">
      <c r="A816" s="210"/>
      <c r="B816" s="174"/>
      <c r="C816" s="202" t="s">
        <v>753</v>
      </c>
      <c r="D816" s="178"/>
      <c r="E816" s="184">
        <v>4.2000000000000003E-2</v>
      </c>
      <c r="F816" s="191"/>
      <c r="G816" s="191"/>
      <c r="H816" s="190"/>
      <c r="I816" s="213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  <c r="AW816" s="162"/>
      <c r="AX816" s="162"/>
      <c r="AY816" s="162"/>
      <c r="AZ816" s="162"/>
      <c r="BA816" s="162"/>
      <c r="BB816" s="162"/>
      <c r="BC816" s="162"/>
      <c r="BD816" s="162"/>
      <c r="BE816" s="162"/>
      <c r="BF816" s="162"/>
      <c r="BG816" s="162"/>
      <c r="BH816" s="162"/>
    </row>
    <row r="817" spans="1:60" x14ac:dyDescent="0.2">
      <c r="A817" s="209" t="s">
        <v>159</v>
      </c>
      <c r="B817" s="172" t="s">
        <v>71</v>
      </c>
      <c r="C817" s="200" t="s">
        <v>72</v>
      </c>
      <c r="D817" s="176"/>
      <c r="E817" s="182"/>
      <c r="F817" s="295">
        <f>SUM(G818:G860)</f>
        <v>0</v>
      </c>
      <c r="G817" s="296"/>
      <c r="H817" s="189"/>
      <c r="I817" s="212"/>
      <c r="AE817" t="s">
        <v>160</v>
      </c>
    </row>
    <row r="818" spans="1:60" outlineLevel="1" x14ac:dyDescent="0.2">
      <c r="A818" s="210"/>
      <c r="B818" s="297" t="s">
        <v>754</v>
      </c>
      <c r="C818" s="298"/>
      <c r="D818" s="299"/>
      <c r="E818" s="300"/>
      <c r="F818" s="301"/>
      <c r="G818" s="302"/>
      <c r="H818" s="190"/>
      <c r="I818" s="213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>
        <v>0</v>
      </c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  <c r="AW818" s="162"/>
      <c r="AX818" s="162"/>
      <c r="AY818" s="162"/>
      <c r="AZ818" s="162"/>
      <c r="BA818" s="162"/>
      <c r="BB818" s="162"/>
      <c r="BC818" s="162"/>
      <c r="BD818" s="162"/>
      <c r="BE818" s="162"/>
      <c r="BF818" s="162"/>
      <c r="BG818" s="162"/>
      <c r="BH818" s="162"/>
    </row>
    <row r="819" spans="1:60" outlineLevel="1" x14ac:dyDescent="0.2">
      <c r="A819" s="210"/>
      <c r="B819" s="289" t="s">
        <v>755</v>
      </c>
      <c r="C819" s="290"/>
      <c r="D819" s="291"/>
      <c r="E819" s="292"/>
      <c r="F819" s="293"/>
      <c r="G819" s="294"/>
      <c r="H819" s="190"/>
      <c r="I819" s="213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 t="s">
        <v>163</v>
      </c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  <c r="AW819" s="162"/>
      <c r="AX819" s="162"/>
      <c r="AY819" s="162"/>
      <c r="AZ819" s="162"/>
      <c r="BA819" s="162"/>
      <c r="BB819" s="162"/>
      <c r="BC819" s="162"/>
      <c r="BD819" s="162"/>
      <c r="BE819" s="162"/>
      <c r="BF819" s="162"/>
      <c r="BG819" s="162"/>
      <c r="BH819" s="162"/>
    </row>
    <row r="820" spans="1:60" outlineLevel="1" x14ac:dyDescent="0.2">
      <c r="A820" s="211">
        <v>78</v>
      </c>
      <c r="B820" s="173" t="s">
        <v>756</v>
      </c>
      <c r="C820" s="201" t="s">
        <v>757</v>
      </c>
      <c r="D820" s="177" t="s">
        <v>347</v>
      </c>
      <c r="E820" s="183">
        <v>1</v>
      </c>
      <c r="F820" s="192"/>
      <c r="G820" s="191">
        <f>ROUND(E820*F820,2)</f>
        <v>0</v>
      </c>
      <c r="H820" s="190" t="s">
        <v>311</v>
      </c>
      <c r="I820" s="213" t="s">
        <v>169</v>
      </c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 t="s">
        <v>170</v>
      </c>
      <c r="AF820" s="162"/>
      <c r="AG820" s="162"/>
      <c r="AH820" s="162"/>
      <c r="AI820" s="162"/>
      <c r="AJ820" s="162"/>
      <c r="AK820" s="162"/>
      <c r="AL820" s="162"/>
      <c r="AM820" s="162">
        <v>21</v>
      </c>
      <c r="AN820" s="162"/>
      <c r="AO820" s="162"/>
      <c r="AP820" s="162"/>
      <c r="AQ820" s="162"/>
      <c r="AR820" s="162"/>
      <c r="AS820" s="162"/>
      <c r="AT820" s="162"/>
      <c r="AU820" s="162"/>
      <c r="AV820" s="162"/>
      <c r="AW820" s="162"/>
      <c r="AX820" s="162"/>
      <c r="AY820" s="162"/>
      <c r="AZ820" s="162"/>
      <c r="BA820" s="162"/>
      <c r="BB820" s="162"/>
      <c r="BC820" s="162"/>
      <c r="BD820" s="162"/>
      <c r="BE820" s="162"/>
      <c r="BF820" s="162"/>
      <c r="BG820" s="162"/>
      <c r="BH820" s="162"/>
    </row>
    <row r="821" spans="1:60" outlineLevel="1" x14ac:dyDescent="0.2">
      <c r="A821" s="210"/>
      <c r="B821" s="174"/>
      <c r="C821" s="202" t="s">
        <v>758</v>
      </c>
      <c r="D821" s="178"/>
      <c r="E821" s="184">
        <v>1</v>
      </c>
      <c r="F821" s="191"/>
      <c r="G821" s="191"/>
      <c r="H821" s="190"/>
      <c r="I821" s="213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  <c r="AW821" s="162"/>
      <c r="AX821" s="162"/>
      <c r="AY821" s="162"/>
      <c r="AZ821" s="162"/>
      <c r="BA821" s="162"/>
      <c r="BB821" s="162"/>
      <c r="BC821" s="162"/>
      <c r="BD821" s="162"/>
      <c r="BE821" s="162"/>
      <c r="BF821" s="162"/>
      <c r="BG821" s="162"/>
      <c r="BH821" s="162"/>
    </row>
    <row r="822" spans="1:60" outlineLevel="1" x14ac:dyDescent="0.2">
      <c r="A822" s="210"/>
      <c r="B822" s="289" t="s">
        <v>759</v>
      </c>
      <c r="C822" s="290"/>
      <c r="D822" s="291"/>
      <c r="E822" s="292"/>
      <c r="F822" s="293"/>
      <c r="G822" s="294"/>
      <c r="H822" s="190"/>
      <c r="I822" s="213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>
        <v>0</v>
      </c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  <c r="AW822" s="162"/>
      <c r="AX822" s="162"/>
      <c r="AY822" s="162"/>
      <c r="AZ822" s="162"/>
      <c r="BA822" s="162"/>
      <c r="BB822" s="162"/>
      <c r="BC822" s="162"/>
      <c r="BD822" s="162"/>
      <c r="BE822" s="162"/>
      <c r="BF822" s="162"/>
      <c r="BG822" s="162"/>
      <c r="BH822" s="162"/>
    </row>
    <row r="823" spans="1:60" outlineLevel="1" x14ac:dyDescent="0.2">
      <c r="A823" s="210"/>
      <c r="B823" s="289" t="s">
        <v>760</v>
      </c>
      <c r="C823" s="290"/>
      <c r="D823" s="291"/>
      <c r="E823" s="292"/>
      <c r="F823" s="293"/>
      <c r="G823" s="294"/>
      <c r="H823" s="190"/>
      <c r="I823" s="213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 t="s">
        <v>163</v>
      </c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  <c r="AW823" s="162"/>
      <c r="AX823" s="162"/>
      <c r="AY823" s="162"/>
      <c r="AZ823" s="162"/>
      <c r="BA823" s="162"/>
      <c r="BB823" s="162"/>
      <c r="BC823" s="162"/>
      <c r="BD823" s="162"/>
      <c r="BE823" s="162"/>
      <c r="BF823" s="162"/>
      <c r="BG823" s="162"/>
      <c r="BH823" s="162"/>
    </row>
    <row r="824" spans="1:60" outlineLevel="1" x14ac:dyDescent="0.2">
      <c r="A824" s="211">
        <v>79</v>
      </c>
      <c r="B824" s="173" t="s">
        <v>761</v>
      </c>
      <c r="C824" s="201" t="s">
        <v>762</v>
      </c>
      <c r="D824" s="177" t="s">
        <v>186</v>
      </c>
      <c r="E824" s="183">
        <v>2.57</v>
      </c>
      <c r="F824" s="192"/>
      <c r="G824" s="191">
        <f>ROUND(E824*F824,2)</f>
        <v>0</v>
      </c>
      <c r="H824" s="190" t="s">
        <v>311</v>
      </c>
      <c r="I824" s="213" t="s">
        <v>169</v>
      </c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 t="s">
        <v>170</v>
      </c>
      <c r="AF824" s="162"/>
      <c r="AG824" s="162"/>
      <c r="AH824" s="162"/>
      <c r="AI824" s="162"/>
      <c r="AJ824" s="162"/>
      <c r="AK824" s="162"/>
      <c r="AL824" s="162"/>
      <c r="AM824" s="162">
        <v>21</v>
      </c>
      <c r="AN824" s="162"/>
      <c r="AO824" s="162"/>
      <c r="AP824" s="162"/>
      <c r="AQ824" s="162"/>
      <c r="AR824" s="162"/>
      <c r="AS824" s="162"/>
      <c r="AT824" s="162"/>
      <c r="AU824" s="162"/>
      <c r="AV824" s="162"/>
      <c r="AW824" s="162"/>
      <c r="AX824" s="162"/>
      <c r="AY824" s="162"/>
      <c r="AZ824" s="162"/>
      <c r="BA824" s="162"/>
      <c r="BB824" s="162"/>
      <c r="BC824" s="162"/>
      <c r="BD824" s="162"/>
      <c r="BE824" s="162"/>
      <c r="BF824" s="162"/>
      <c r="BG824" s="162"/>
      <c r="BH824" s="162"/>
    </row>
    <row r="825" spans="1:60" outlineLevel="1" x14ac:dyDescent="0.2">
      <c r="A825" s="210"/>
      <c r="B825" s="174"/>
      <c r="C825" s="202" t="s">
        <v>763</v>
      </c>
      <c r="D825" s="178"/>
      <c r="E825" s="184">
        <v>2.57</v>
      </c>
      <c r="F825" s="191"/>
      <c r="G825" s="191"/>
      <c r="H825" s="190"/>
      <c r="I825" s="213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  <c r="AW825" s="162"/>
      <c r="AX825" s="162"/>
      <c r="AY825" s="162"/>
      <c r="AZ825" s="162"/>
      <c r="BA825" s="162"/>
      <c r="BB825" s="162"/>
      <c r="BC825" s="162"/>
      <c r="BD825" s="162"/>
      <c r="BE825" s="162"/>
      <c r="BF825" s="162"/>
      <c r="BG825" s="162"/>
      <c r="BH825" s="162"/>
    </row>
    <row r="826" spans="1:60" outlineLevel="1" x14ac:dyDescent="0.2">
      <c r="A826" s="211">
        <v>80</v>
      </c>
      <c r="B826" s="173" t="s">
        <v>764</v>
      </c>
      <c r="C826" s="201" t="s">
        <v>757</v>
      </c>
      <c r="D826" s="177" t="s">
        <v>186</v>
      </c>
      <c r="E826" s="183">
        <v>1.5</v>
      </c>
      <c r="F826" s="192"/>
      <c r="G826" s="191">
        <f>ROUND(E826*F826,2)</f>
        <v>0</v>
      </c>
      <c r="H826" s="190" t="s">
        <v>311</v>
      </c>
      <c r="I826" s="213" t="s">
        <v>169</v>
      </c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 t="s">
        <v>170</v>
      </c>
      <c r="AF826" s="162"/>
      <c r="AG826" s="162"/>
      <c r="AH826" s="162"/>
      <c r="AI826" s="162"/>
      <c r="AJ826" s="162"/>
      <c r="AK826" s="162"/>
      <c r="AL826" s="162"/>
      <c r="AM826" s="162">
        <v>21</v>
      </c>
      <c r="AN826" s="162"/>
      <c r="AO826" s="162"/>
      <c r="AP826" s="162"/>
      <c r="AQ826" s="162"/>
      <c r="AR826" s="162"/>
      <c r="AS826" s="162"/>
      <c r="AT826" s="162"/>
      <c r="AU826" s="162"/>
      <c r="AV826" s="162"/>
      <c r="AW826" s="162"/>
      <c r="AX826" s="162"/>
      <c r="AY826" s="162"/>
      <c r="AZ826" s="162"/>
      <c r="BA826" s="162"/>
      <c r="BB826" s="162"/>
      <c r="BC826" s="162"/>
      <c r="BD826" s="162"/>
      <c r="BE826" s="162"/>
      <c r="BF826" s="162"/>
      <c r="BG826" s="162"/>
      <c r="BH826" s="162"/>
    </row>
    <row r="827" spans="1:60" outlineLevel="1" x14ac:dyDescent="0.2">
      <c r="A827" s="210"/>
      <c r="B827" s="289" t="s">
        <v>765</v>
      </c>
      <c r="C827" s="290"/>
      <c r="D827" s="291"/>
      <c r="E827" s="292"/>
      <c r="F827" s="293"/>
      <c r="G827" s="294"/>
      <c r="H827" s="190"/>
      <c r="I827" s="213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>
        <v>0</v>
      </c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  <c r="AW827" s="162"/>
      <c r="AX827" s="162"/>
      <c r="AY827" s="162"/>
      <c r="AZ827" s="162"/>
      <c r="BA827" s="162"/>
      <c r="BB827" s="162"/>
      <c r="BC827" s="162"/>
      <c r="BD827" s="162"/>
      <c r="BE827" s="162"/>
      <c r="BF827" s="162"/>
      <c r="BG827" s="162"/>
      <c r="BH827" s="162"/>
    </row>
    <row r="828" spans="1:60" outlineLevel="1" x14ac:dyDescent="0.2">
      <c r="A828" s="210"/>
      <c r="B828" s="289" t="s">
        <v>766</v>
      </c>
      <c r="C828" s="290"/>
      <c r="D828" s="291"/>
      <c r="E828" s="292"/>
      <c r="F828" s="293"/>
      <c r="G828" s="294"/>
      <c r="H828" s="190"/>
      <c r="I828" s="213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 t="s">
        <v>163</v>
      </c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  <c r="AW828" s="162"/>
      <c r="AX828" s="162"/>
      <c r="AY828" s="162"/>
      <c r="AZ828" s="162"/>
      <c r="BA828" s="162"/>
      <c r="BB828" s="162"/>
      <c r="BC828" s="162"/>
      <c r="BD828" s="162"/>
      <c r="BE828" s="162"/>
      <c r="BF828" s="162"/>
      <c r="BG828" s="162"/>
      <c r="BH828" s="162"/>
    </row>
    <row r="829" spans="1:60" outlineLevel="1" x14ac:dyDescent="0.2">
      <c r="A829" s="210"/>
      <c r="B829" s="289" t="s">
        <v>767</v>
      </c>
      <c r="C829" s="290"/>
      <c r="D829" s="291"/>
      <c r="E829" s="292"/>
      <c r="F829" s="293"/>
      <c r="G829" s="294"/>
      <c r="H829" s="190"/>
      <c r="I829" s="213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>
        <v>1</v>
      </c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  <c r="AW829" s="162"/>
      <c r="AX829" s="162"/>
      <c r="AY829" s="162"/>
      <c r="AZ829" s="162"/>
      <c r="BA829" s="162"/>
      <c r="BB829" s="162"/>
      <c r="BC829" s="162"/>
      <c r="BD829" s="162"/>
      <c r="BE829" s="162"/>
      <c r="BF829" s="162"/>
      <c r="BG829" s="162"/>
      <c r="BH829" s="162"/>
    </row>
    <row r="830" spans="1:60" outlineLevel="1" x14ac:dyDescent="0.2">
      <c r="A830" s="211">
        <v>81</v>
      </c>
      <c r="B830" s="173" t="s">
        <v>768</v>
      </c>
      <c r="C830" s="201" t="s">
        <v>769</v>
      </c>
      <c r="D830" s="177" t="s">
        <v>186</v>
      </c>
      <c r="E830" s="183">
        <v>36.06</v>
      </c>
      <c r="F830" s="192"/>
      <c r="G830" s="191">
        <f>ROUND(E830*F830,2)</f>
        <v>0</v>
      </c>
      <c r="H830" s="190" t="s">
        <v>311</v>
      </c>
      <c r="I830" s="213" t="s">
        <v>169</v>
      </c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 t="s">
        <v>170</v>
      </c>
      <c r="AF830" s="162"/>
      <c r="AG830" s="162"/>
      <c r="AH830" s="162"/>
      <c r="AI830" s="162"/>
      <c r="AJ830" s="162"/>
      <c r="AK830" s="162"/>
      <c r="AL830" s="162"/>
      <c r="AM830" s="162">
        <v>21</v>
      </c>
      <c r="AN830" s="162"/>
      <c r="AO830" s="162"/>
      <c r="AP830" s="162"/>
      <c r="AQ830" s="162"/>
      <c r="AR830" s="162"/>
      <c r="AS830" s="162"/>
      <c r="AT830" s="162"/>
      <c r="AU830" s="162"/>
      <c r="AV830" s="162"/>
      <c r="AW830" s="162"/>
      <c r="AX830" s="162"/>
      <c r="AY830" s="162"/>
      <c r="AZ830" s="162"/>
      <c r="BA830" s="162"/>
      <c r="BB830" s="162"/>
      <c r="BC830" s="162"/>
      <c r="BD830" s="162"/>
      <c r="BE830" s="162"/>
      <c r="BF830" s="162"/>
      <c r="BG830" s="162"/>
      <c r="BH830" s="162"/>
    </row>
    <row r="831" spans="1:60" outlineLevel="1" x14ac:dyDescent="0.2">
      <c r="A831" s="210"/>
      <c r="B831" s="174"/>
      <c r="C831" s="202" t="s">
        <v>770</v>
      </c>
      <c r="D831" s="178"/>
      <c r="E831" s="184">
        <v>33.49</v>
      </c>
      <c r="F831" s="191"/>
      <c r="G831" s="191"/>
      <c r="H831" s="190"/>
      <c r="I831" s="213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  <c r="AW831" s="162"/>
      <c r="AX831" s="162"/>
      <c r="AY831" s="162"/>
      <c r="AZ831" s="162"/>
      <c r="BA831" s="162"/>
      <c r="BB831" s="162"/>
      <c r="BC831" s="162"/>
      <c r="BD831" s="162"/>
      <c r="BE831" s="162"/>
      <c r="BF831" s="162"/>
      <c r="BG831" s="162"/>
      <c r="BH831" s="162"/>
    </row>
    <row r="832" spans="1:60" outlineLevel="1" x14ac:dyDescent="0.2">
      <c r="A832" s="210"/>
      <c r="B832" s="174"/>
      <c r="C832" s="202" t="s">
        <v>771</v>
      </c>
      <c r="D832" s="178"/>
      <c r="E832" s="184">
        <v>2.57</v>
      </c>
      <c r="F832" s="191"/>
      <c r="G832" s="191"/>
      <c r="H832" s="190"/>
      <c r="I832" s="213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  <c r="AW832" s="162"/>
      <c r="AX832" s="162"/>
      <c r="AY832" s="162"/>
      <c r="AZ832" s="162"/>
      <c r="BA832" s="162"/>
      <c r="BB832" s="162"/>
      <c r="BC832" s="162"/>
      <c r="BD832" s="162"/>
      <c r="BE832" s="162"/>
      <c r="BF832" s="162"/>
      <c r="BG832" s="162"/>
      <c r="BH832" s="162"/>
    </row>
    <row r="833" spans="1:60" outlineLevel="1" x14ac:dyDescent="0.2">
      <c r="A833" s="210"/>
      <c r="B833" s="289" t="s">
        <v>765</v>
      </c>
      <c r="C833" s="290"/>
      <c r="D833" s="291"/>
      <c r="E833" s="292"/>
      <c r="F833" s="293"/>
      <c r="G833" s="294"/>
      <c r="H833" s="190"/>
      <c r="I833" s="213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>
        <v>0</v>
      </c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  <c r="AW833" s="162"/>
      <c r="AX833" s="162"/>
      <c r="AY833" s="162"/>
      <c r="AZ833" s="162"/>
      <c r="BA833" s="162"/>
      <c r="BB833" s="162"/>
      <c r="BC833" s="162"/>
      <c r="BD833" s="162"/>
      <c r="BE833" s="162"/>
      <c r="BF833" s="162"/>
      <c r="BG833" s="162"/>
      <c r="BH833" s="162"/>
    </row>
    <row r="834" spans="1:60" outlineLevel="1" x14ac:dyDescent="0.2">
      <c r="A834" s="210"/>
      <c r="B834" s="289" t="s">
        <v>766</v>
      </c>
      <c r="C834" s="290"/>
      <c r="D834" s="291"/>
      <c r="E834" s="292"/>
      <c r="F834" s="293"/>
      <c r="G834" s="294"/>
      <c r="H834" s="190"/>
      <c r="I834" s="213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 t="s">
        <v>163</v>
      </c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</row>
    <row r="835" spans="1:60" outlineLevel="1" x14ac:dyDescent="0.2">
      <c r="A835" s="210"/>
      <c r="B835" s="289" t="s">
        <v>772</v>
      </c>
      <c r="C835" s="290"/>
      <c r="D835" s="291"/>
      <c r="E835" s="292"/>
      <c r="F835" s="293"/>
      <c r="G835" s="294"/>
      <c r="H835" s="190"/>
      <c r="I835" s="213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>
        <v>1</v>
      </c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</row>
    <row r="836" spans="1:60" outlineLevel="1" x14ac:dyDescent="0.2">
      <c r="A836" s="211">
        <v>82</v>
      </c>
      <c r="B836" s="173" t="s">
        <v>773</v>
      </c>
      <c r="C836" s="201" t="s">
        <v>774</v>
      </c>
      <c r="D836" s="177" t="s">
        <v>775</v>
      </c>
      <c r="E836" s="183">
        <v>10</v>
      </c>
      <c r="F836" s="192"/>
      <c r="G836" s="191">
        <f>ROUND(E836*F836,2)</f>
        <v>0</v>
      </c>
      <c r="H836" s="190" t="s">
        <v>311</v>
      </c>
      <c r="I836" s="213" t="s">
        <v>169</v>
      </c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 t="s">
        <v>170</v>
      </c>
      <c r="AF836" s="162"/>
      <c r="AG836" s="162"/>
      <c r="AH836" s="162"/>
      <c r="AI836" s="162"/>
      <c r="AJ836" s="162"/>
      <c r="AK836" s="162"/>
      <c r="AL836" s="162"/>
      <c r="AM836" s="162">
        <v>21</v>
      </c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</row>
    <row r="837" spans="1:60" outlineLevel="1" x14ac:dyDescent="0.2">
      <c r="A837" s="210"/>
      <c r="B837" s="289" t="s">
        <v>776</v>
      </c>
      <c r="C837" s="290"/>
      <c r="D837" s="291"/>
      <c r="E837" s="292"/>
      <c r="F837" s="293"/>
      <c r="G837" s="294"/>
      <c r="H837" s="190"/>
      <c r="I837" s="213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>
        <v>0</v>
      </c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</row>
    <row r="838" spans="1:60" outlineLevel="1" x14ac:dyDescent="0.2">
      <c r="A838" s="211">
        <v>83</v>
      </c>
      <c r="B838" s="173" t="s">
        <v>777</v>
      </c>
      <c r="C838" s="201" t="s">
        <v>778</v>
      </c>
      <c r="D838" s="177" t="s">
        <v>347</v>
      </c>
      <c r="E838" s="183">
        <v>5</v>
      </c>
      <c r="F838" s="192"/>
      <c r="G838" s="191">
        <f>ROUND(E838*F838,2)</f>
        <v>0</v>
      </c>
      <c r="H838" s="190" t="s">
        <v>311</v>
      </c>
      <c r="I838" s="213" t="s">
        <v>169</v>
      </c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 t="s">
        <v>170</v>
      </c>
      <c r="AF838" s="162"/>
      <c r="AG838" s="162"/>
      <c r="AH838" s="162"/>
      <c r="AI838" s="162"/>
      <c r="AJ838" s="162"/>
      <c r="AK838" s="162"/>
      <c r="AL838" s="162"/>
      <c r="AM838" s="162">
        <v>21</v>
      </c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</row>
    <row r="839" spans="1:60" outlineLevel="1" x14ac:dyDescent="0.2">
      <c r="A839" s="210"/>
      <c r="B839" s="289" t="s">
        <v>779</v>
      </c>
      <c r="C839" s="290"/>
      <c r="D839" s="291"/>
      <c r="E839" s="292"/>
      <c r="F839" s="293"/>
      <c r="G839" s="294"/>
      <c r="H839" s="190"/>
      <c r="I839" s="213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>
        <v>0</v>
      </c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</row>
    <row r="840" spans="1:60" outlineLevel="1" x14ac:dyDescent="0.2">
      <c r="A840" s="211">
        <v>84</v>
      </c>
      <c r="B840" s="173" t="s">
        <v>780</v>
      </c>
      <c r="C840" s="201" t="s">
        <v>781</v>
      </c>
      <c r="D840" s="177" t="s">
        <v>347</v>
      </c>
      <c r="E840" s="183">
        <v>5</v>
      </c>
      <c r="F840" s="192"/>
      <c r="G840" s="191">
        <f>ROUND(E840*F840,2)</f>
        <v>0</v>
      </c>
      <c r="H840" s="190" t="s">
        <v>311</v>
      </c>
      <c r="I840" s="213" t="s">
        <v>169</v>
      </c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 t="s">
        <v>170</v>
      </c>
      <c r="AF840" s="162"/>
      <c r="AG840" s="162"/>
      <c r="AH840" s="162"/>
      <c r="AI840" s="162"/>
      <c r="AJ840" s="162"/>
      <c r="AK840" s="162"/>
      <c r="AL840" s="162"/>
      <c r="AM840" s="162">
        <v>21</v>
      </c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</row>
    <row r="841" spans="1:60" outlineLevel="1" x14ac:dyDescent="0.2">
      <c r="A841" s="210"/>
      <c r="B841" s="289" t="s">
        <v>782</v>
      </c>
      <c r="C841" s="290"/>
      <c r="D841" s="291"/>
      <c r="E841" s="292"/>
      <c r="F841" s="293"/>
      <c r="G841" s="294"/>
      <c r="H841" s="190"/>
      <c r="I841" s="213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>
        <v>0</v>
      </c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</row>
    <row r="842" spans="1:60" ht="22.5" outlineLevel="1" x14ac:dyDescent="0.2">
      <c r="A842" s="211">
        <v>85</v>
      </c>
      <c r="B842" s="173" t="s">
        <v>783</v>
      </c>
      <c r="C842" s="201" t="s">
        <v>784</v>
      </c>
      <c r="D842" s="177" t="s">
        <v>186</v>
      </c>
      <c r="E842" s="183">
        <v>33.49</v>
      </c>
      <c r="F842" s="192"/>
      <c r="G842" s="191">
        <f>ROUND(E842*F842,2)</f>
        <v>0</v>
      </c>
      <c r="H842" s="190" t="s">
        <v>785</v>
      </c>
      <c r="I842" s="213" t="s">
        <v>169</v>
      </c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 t="s">
        <v>170</v>
      </c>
      <c r="AF842" s="162"/>
      <c r="AG842" s="162"/>
      <c r="AH842" s="162"/>
      <c r="AI842" s="162"/>
      <c r="AJ842" s="162"/>
      <c r="AK842" s="162"/>
      <c r="AL842" s="162"/>
      <c r="AM842" s="162">
        <v>21</v>
      </c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162"/>
      <c r="AZ842" s="162"/>
      <c r="BA842" s="162"/>
      <c r="BB842" s="162"/>
      <c r="BC842" s="162"/>
      <c r="BD842" s="162"/>
      <c r="BE842" s="162"/>
      <c r="BF842" s="162"/>
      <c r="BG842" s="162"/>
      <c r="BH842" s="162"/>
    </row>
    <row r="843" spans="1:60" outlineLevel="1" x14ac:dyDescent="0.2">
      <c r="A843" s="210"/>
      <c r="B843" s="174"/>
      <c r="C843" s="303" t="s">
        <v>786</v>
      </c>
      <c r="D843" s="304"/>
      <c r="E843" s="305"/>
      <c r="F843" s="306"/>
      <c r="G843" s="307"/>
      <c r="H843" s="190"/>
      <c r="I843" s="213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  <c r="AW843" s="162"/>
      <c r="AX843" s="162"/>
      <c r="AY843" s="162"/>
      <c r="AZ843" s="162"/>
      <c r="BA843" s="165" t="str">
        <f>C843</f>
        <v>Potrubí včetně tvarovek. Bez zednických výpomocí.</v>
      </c>
      <c r="BB843" s="162"/>
      <c r="BC843" s="162"/>
      <c r="BD843" s="162"/>
      <c r="BE843" s="162"/>
      <c r="BF843" s="162"/>
      <c r="BG843" s="162"/>
      <c r="BH843" s="162"/>
    </row>
    <row r="844" spans="1:60" outlineLevel="1" x14ac:dyDescent="0.2">
      <c r="A844" s="210"/>
      <c r="B844" s="174"/>
      <c r="C844" s="202" t="s">
        <v>787</v>
      </c>
      <c r="D844" s="178"/>
      <c r="E844" s="184">
        <v>14.41</v>
      </c>
      <c r="F844" s="191"/>
      <c r="G844" s="191"/>
      <c r="H844" s="190"/>
      <c r="I844" s="213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  <c r="AW844" s="162"/>
      <c r="AX844" s="162"/>
      <c r="AY844" s="162"/>
      <c r="AZ844" s="162"/>
      <c r="BA844" s="162"/>
      <c r="BB844" s="162"/>
      <c r="BC844" s="162"/>
      <c r="BD844" s="162"/>
      <c r="BE844" s="162"/>
      <c r="BF844" s="162"/>
      <c r="BG844" s="162"/>
      <c r="BH844" s="162"/>
    </row>
    <row r="845" spans="1:60" outlineLevel="1" x14ac:dyDescent="0.2">
      <c r="A845" s="210"/>
      <c r="B845" s="174"/>
      <c r="C845" s="202" t="s">
        <v>788</v>
      </c>
      <c r="D845" s="178"/>
      <c r="E845" s="184">
        <v>19.079999999999998</v>
      </c>
      <c r="F845" s="191"/>
      <c r="G845" s="191"/>
      <c r="H845" s="190"/>
      <c r="I845" s="213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  <c r="AW845" s="162"/>
      <c r="AX845" s="162"/>
      <c r="AY845" s="162"/>
      <c r="AZ845" s="162"/>
      <c r="BA845" s="162"/>
      <c r="BB845" s="162"/>
      <c r="BC845" s="162"/>
      <c r="BD845" s="162"/>
      <c r="BE845" s="162"/>
      <c r="BF845" s="162"/>
      <c r="BG845" s="162"/>
      <c r="BH845" s="162"/>
    </row>
    <row r="846" spans="1:60" ht="22.5" outlineLevel="1" x14ac:dyDescent="0.2">
      <c r="A846" s="211">
        <v>86</v>
      </c>
      <c r="B846" s="173" t="s">
        <v>789</v>
      </c>
      <c r="C846" s="201" t="s">
        <v>790</v>
      </c>
      <c r="D846" s="177" t="s">
        <v>347</v>
      </c>
      <c r="E846" s="183">
        <v>2</v>
      </c>
      <c r="F846" s="192"/>
      <c r="G846" s="191">
        <f t="shared" ref="G846:G860" si="0">ROUND(E846*F846,2)</f>
        <v>0</v>
      </c>
      <c r="H846" s="190" t="s">
        <v>287</v>
      </c>
      <c r="I846" s="213" t="s">
        <v>169</v>
      </c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 t="s">
        <v>170</v>
      </c>
      <c r="AF846" s="162"/>
      <c r="AG846" s="162"/>
      <c r="AH846" s="162"/>
      <c r="AI846" s="162"/>
      <c r="AJ846" s="162"/>
      <c r="AK846" s="162"/>
      <c r="AL846" s="162"/>
      <c r="AM846" s="162">
        <v>21</v>
      </c>
      <c r="AN846" s="162"/>
      <c r="AO846" s="162"/>
      <c r="AP846" s="162"/>
      <c r="AQ846" s="162"/>
      <c r="AR846" s="162"/>
      <c r="AS846" s="162"/>
      <c r="AT846" s="162"/>
      <c r="AU846" s="162"/>
      <c r="AV846" s="162"/>
      <c r="AW846" s="162"/>
      <c r="AX846" s="162"/>
      <c r="AY846" s="162"/>
      <c r="AZ846" s="162"/>
      <c r="BA846" s="162"/>
      <c r="BB846" s="162"/>
      <c r="BC846" s="162"/>
      <c r="BD846" s="162"/>
      <c r="BE846" s="162"/>
      <c r="BF846" s="162"/>
      <c r="BG846" s="162"/>
      <c r="BH846" s="162"/>
    </row>
    <row r="847" spans="1:60" ht="22.5" outlineLevel="1" x14ac:dyDescent="0.2">
      <c r="A847" s="211">
        <v>87</v>
      </c>
      <c r="B847" s="173" t="s">
        <v>791</v>
      </c>
      <c r="C847" s="201" t="s">
        <v>792</v>
      </c>
      <c r="D847" s="177" t="s">
        <v>347</v>
      </c>
      <c r="E847" s="183">
        <v>1</v>
      </c>
      <c r="F847" s="192"/>
      <c r="G847" s="191">
        <f t="shared" si="0"/>
        <v>0</v>
      </c>
      <c r="H847" s="190" t="s">
        <v>287</v>
      </c>
      <c r="I847" s="213" t="s">
        <v>169</v>
      </c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 t="s">
        <v>170</v>
      </c>
      <c r="AF847" s="162"/>
      <c r="AG847" s="162"/>
      <c r="AH847" s="162"/>
      <c r="AI847" s="162"/>
      <c r="AJ847" s="162"/>
      <c r="AK847" s="162"/>
      <c r="AL847" s="162"/>
      <c r="AM847" s="162">
        <v>21</v>
      </c>
      <c r="AN847" s="162"/>
      <c r="AO847" s="162"/>
      <c r="AP847" s="162"/>
      <c r="AQ847" s="162"/>
      <c r="AR847" s="162"/>
      <c r="AS847" s="162"/>
      <c r="AT847" s="162"/>
      <c r="AU847" s="162"/>
      <c r="AV847" s="162"/>
      <c r="AW847" s="162"/>
      <c r="AX847" s="162"/>
      <c r="AY847" s="162"/>
      <c r="AZ847" s="162"/>
      <c r="BA847" s="162"/>
      <c r="BB847" s="162"/>
      <c r="BC847" s="162"/>
      <c r="BD847" s="162"/>
      <c r="BE847" s="162"/>
      <c r="BF847" s="162"/>
      <c r="BG847" s="162"/>
      <c r="BH847" s="162"/>
    </row>
    <row r="848" spans="1:60" outlineLevel="1" x14ac:dyDescent="0.2">
      <c r="A848" s="211">
        <v>88</v>
      </c>
      <c r="B848" s="173" t="s">
        <v>793</v>
      </c>
      <c r="C848" s="201" t="s">
        <v>794</v>
      </c>
      <c r="D848" s="177" t="s">
        <v>347</v>
      </c>
      <c r="E848" s="183">
        <v>2</v>
      </c>
      <c r="F848" s="192"/>
      <c r="G848" s="191">
        <f t="shared" si="0"/>
        <v>0</v>
      </c>
      <c r="H848" s="190" t="s">
        <v>287</v>
      </c>
      <c r="I848" s="213" t="s">
        <v>169</v>
      </c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 t="s">
        <v>170</v>
      </c>
      <c r="AF848" s="162"/>
      <c r="AG848" s="162"/>
      <c r="AH848" s="162"/>
      <c r="AI848" s="162"/>
      <c r="AJ848" s="162"/>
      <c r="AK848" s="162"/>
      <c r="AL848" s="162"/>
      <c r="AM848" s="162">
        <v>21</v>
      </c>
      <c r="AN848" s="162"/>
      <c r="AO848" s="162"/>
      <c r="AP848" s="162"/>
      <c r="AQ848" s="162"/>
      <c r="AR848" s="162"/>
      <c r="AS848" s="162"/>
      <c r="AT848" s="162"/>
      <c r="AU848" s="162"/>
      <c r="AV848" s="162"/>
      <c r="AW848" s="162"/>
      <c r="AX848" s="162"/>
      <c r="AY848" s="162"/>
      <c r="AZ848" s="162"/>
      <c r="BA848" s="162"/>
      <c r="BB848" s="162"/>
      <c r="BC848" s="162"/>
      <c r="BD848" s="162"/>
      <c r="BE848" s="162"/>
      <c r="BF848" s="162"/>
      <c r="BG848" s="162"/>
      <c r="BH848" s="162"/>
    </row>
    <row r="849" spans="1:60" outlineLevel="1" x14ac:dyDescent="0.2">
      <c r="A849" s="211">
        <v>89</v>
      </c>
      <c r="B849" s="173" t="s">
        <v>795</v>
      </c>
      <c r="C849" s="201" t="s">
        <v>796</v>
      </c>
      <c r="D849" s="177" t="s">
        <v>347</v>
      </c>
      <c r="E849" s="183">
        <v>2</v>
      </c>
      <c r="F849" s="192"/>
      <c r="G849" s="191">
        <f t="shared" si="0"/>
        <v>0</v>
      </c>
      <c r="H849" s="190" t="s">
        <v>287</v>
      </c>
      <c r="I849" s="213" t="s">
        <v>169</v>
      </c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 t="s">
        <v>170</v>
      </c>
      <c r="AF849" s="162"/>
      <c r="AG849" s="162"/>
      <c r="AH849" s="162"/>
      <c r="AI849" s="162"/>
      <c r="AJ849" s="162"/>
      <c r="AK849" s="162"/>
      <c r="AL849" s="162"/>
      <c r="AM849" s="162">
        <v>21</v>
      </c>
      <c r="AN849" s="162"/>
      <c r="AO849" s="162"/>
      <c r="AP849" s="162"/>
      <c r="AQ849" s="162"/>
      <c r="AR849" s="162"/>
      <c r="AS849" s="162"/>
      <c r="AT849" s="162"/>
      <c r="AU849" s="162"/>
      <c r="AV849" s="162"/>
      <c r="AW849" s="162"/>
      <c r="AX849" s="162"/>
      <c r="AY849" s="162"/>
      <c r="AZ849" s="162"/>
      <c r="BA849" s="162"/>
      <c r="BB849" s="162"/>
      <c r="BC849" s="162"/>
      <c r="BD849" s="162"/>
      <c r="BE849" s="162"/>
      <c r="BF849" s="162"/>
      <c r="BG849" s="162"/>
      <c r="BH849" s="162"/>
    </row>
    <row r="850" spans="1:60" outlineLevel="1" x14ac:dyDescent="0.2">
      <c r="A850" s="211">
        <v>90</v>
      </c>
      <c r="B850" s="173" t="s">
        <v>797</v>
      </c>
      <c r="C850" s="201" t="s">
        <v>798</v>
      </c>
      <c r="D850" s="177" t="s">
        <v>347</v>
      </c>
      <c r="E850" s="183">
        <v>3</v>
      </c>
      <c r="F850" s="192"/>
      <c r="G850" s="191">
        <f t="shared" si="0"/>
        <v>0</v>
      </c>
      <c r="H850" s="190" t="s">
        <v>287</v>
      </c>
      <c r="I850" s="213" t="s">
        <v>169</v>
      </c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 t="s">
        <v>170</v>
      </c>
      <c r="AF850" s="162"/>
      <c r="AG850" s="162"/>
      <c r="AH850" s="162"/>
      <c r="AI850" s="162"/>
      <c r="AJ850" s="162"/>
      <c r="AK850" s="162"/>
      <c r="AL850" s="162"/>
      <c r="AM850" s="162">
        <v>21</v>
      </c>
      <c r="AN850" s="162"/>
      <c r="AO850" s="162"/>
      <c r="AP850" s="162"/>
      <c r="AQ850" s="162"/>
      <c r="AR850" s="162"/>
      <c r="AS850" s="162"/>
      <c r="AT850" s="162"/>
      <c r="AU850" s="162"/>
      <c r="AV850" s="162"/>
      <c r="AW850" s="162"/>
      <c r="AX850" s="162"/>
      <c r="AY850" s="162"/>
      <c r="AZ850" s="162"/>
      <c r="BA850" s="162"/>
      <c r="BB850" s="162"/>
      <c r="BC850" s="162"/>
      <c r="BD850" s="162"/>
      <c r="BE850" s="162"/>
      <c r="BF850" s="162"/>
      <c r="BG850" s="162"/>
      <c r="BH850" s="162"/>
    </row>
    <row r="851" spans="1:60" ht="22.5" outlineLevel="1" x14ac:dyDescent="0.2">
      <c r="A851" s="211">
        <v>91</v>
      </c>
      <c r="B851" s="173" t="s">
        <v>799</v>
      </c>
      <c r="C851" s="201" t="s">
        <v>800</v>
      </c>
      <c r="D851" s="177" t="s">
        <v>347</v>
      </c>
      <c r="E851" s="183">
        <v>1</v>
      </c>
      <c r="F851" s="192"/>
      <c r="G851" s="191">
        <f t="shared" si="0"/>
        <v>0</v>
      </c>
      <c r="H851" s="190" t="s">
        <v>287</v>
      </c>
      <c r="I851" s="213" t="s">
        <v>169</v>
      </c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 t="s">
        <v>170</v>
      </c>
      <c r="AF851" s="162"/>
      <c r="AG851" s="162"/>
      <c r="AH851" s="162"/>
      <c r="AI851" s="162"/>
      <c r="AJ851" s="162"/>
      <c r="AK851" s="162"/>
      <c r="AL851" s="162"/>
      <c r="AM851" s="162">
        <v>21</v>
      </c>
      <c r="AN851" s="162"/>
      <c r="AO851" s="162"/>
      <c r="AP851" s="162"/>
      <c r="AQ851" s="162"/>
      <c r="AR851" s="162"/>
      <c r="AS851" s="162"/>
      <c r="AT851" s="162"/>
      <c r="AU851" s="162"/>
      <c r="AV851" s="162"/>
      <c r="AW851" s="162"/>
      <c r="AX851" s="162"/>
      <c r="AY851" s="162"/>
      <c r="AZ851" s="162"/>
      <c r="BA851" s="162"/>
      <c r="BB851" s="162"/>
      <c r="BC851" s="162"/>
      <c r="BD851" s="162"/>
      <c r="BE851" s="162"/>
      <c r="BF851" s="162"/>
      <c r="BG851" s="162"/>
      <c r="BH851" s="162"/>
    </row>
    <row r="852" spans="1:60" outlineLevel="1" x14ac:dyDescent="0.2">
      <c r="A852" s="211">
        <v>92</v>
      </c>
      <c r="B852" s="173" t="s">
        <v>801</v>
      </c>
      <c r="C852" s="201" t="s">
        <v>802</v>
      </c>
      <c r="D852" s="177" t="s">
        <v>347</v>
      </c>
      <c r="E852" s="183">
        <v>2</v>
      </c>
      <c r="F852" s="192"/>
      <c r="G852" s="191">
        <f t="shared" si="0"/>
        <v>0</v>
      </c>
      <c r="H852" s="190" t="s">
        <v>287</v>
      </c>
      <c r="I852" s="213" t="s">
        <v>169</v>
      </c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 t="s">
        <v>170</v>
      </c>
      <c r="AF852" s="162"/>
      <c r="AG852" s="162"/>
      <c r="AH852" s="162"/>
      <c r="AI852" s="162"/>
      <c r="AJ852" s="162"/>
      <c r="AK852" s="162"/>
      <c r="AL852" s="162"/>
      <c r="AM852" s="162">
        <v>21</v>
      </c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162"/>
      <c r="AZ852" s="162"/>
      <c r="BA852" s="162"/>
      <c r="BB852" s="162"/>
      <c r="BC852" s="162"/>
      <c r="BD852" s="162"/>
      <c r="BE852" s="162"/>
      <c r="BF852" s="162"/>
      <c r="BG852" s="162"/>
      <c r="BH852" s="162"/>
    </row>
    <row r="853" spans="1:60" outlineLevel="1" x14ac:dyDescent="0.2">
      <c r="A853" s="211">
        <v>93</v>
      </c>
      <c r="B853" s="173" t="s">
        <v>803</v>
      </c>
      <c r="C853" s="201" t="s">
        <v>804</v>
      </c>
      <c r="D853" s="177" t="s">
        <v>347</v>
      </c>
      <c r="E853" s="183">
        <v>1</v>
      </c>
      <c r="F853" s="192"/>
      <c r="G853" s="191">
        <f t="shared" si="0"/>
        <v>0</v>
      </c>
      <c r="H853" s="190" t="s">
        <v>287</v>
      </c>
      <c r="I853" s="213" t="s">
        <v>169</v>
      </c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 t="s">
        <v>170</v>
      </c>
      <c r="AF853" s="162"/>
      <c r="AG853" s="162"/>
      <c r="AH853" s="162"/>
      <c r="AI853" s="162"/>
      <c r="AJ853" s="162"/>
      <c r="AK853" s="162"/>
      <c r="AL853" s="162"/>
      <c r="AM853" s="162">
        <v>21</v>
      </c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162"/>
      <c r="AZ853" s="162"/>
      <c r="BA853" s="162"/>
      <c r="BB853" s="162"/>
      <c r="BC853" s="162"/>
      <c r="BD853" s="162"/>
      <c r="BE853" s="162"/>
      <c r="BF853" s="162"/>
      <c r="BG853" s="162"/>
      <c r="BH853" s="162"/>
    </row>
    <row r="854" spans="1:60" outlineLevel="1" x14ac:dyDescent="0.2">
      <c r="A854" s="211">
        <v>94</v>
      </c>
      <c r="B854" s="173" t="s">
        <v>805</v>
      </c>
      <c r="C854" s="201" t="s">
        <v>806</v>
      </c>
      <c r="D854" s="177" t="s">
        <v>347</v>
      </c>
      <c r="E854" s="183">
        <v>2</v>
      </c>
      <c r="F854" s="192"/>
      <c r="G854" s="191">
        <f t="shared" si="0"/>
        <v>0</v>
      </c>
      <c r="H854" s="190" t="s">
        <v>287</v>
      </c>
      <c r="I854" s="213" t="s">
        <v>169</v>
      </c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 t="s">
        <v>170</v>
      </c>
      <c r="AF854" s="162"/>
      <c r="AG854" s="162"/>
      <c r="AH854" s="162"/>
      <c r="AI854" s="162"/>
      <c r="AJ854" s="162"/>
      <c r="AK854" s="162"/>
      <c r="AL854" s="162"/>
      <c r="AM854" s="162">
        <v>21</v>
      </c>
      <c r="AN854" s="162"/>
      <c r="AO854" s="162"/>
      <c r="AP854" s="162"/>
      <c r="AQ854" s="162"/>
      <c r="AR854" s="162"/>
      <c r="AS854" s="162"/>
      <c r="AT854" s="162"/>
      <c r="AU854" s="162"/>
      <c r="AV854" s="162"/>
      <c r="AW854" s="162"/>
      <c r="AX854" s="162"/>
      <c r="AY854" s="162"/>
      <c r="AZ854" s="162"/>
      <c r="BA854" s="162"/>
      <c r="BB854" s="162"/>
      <c r="BC854" s="162"/>
      <c r="BD854" s="162"/>
      <c r="BE854" s="162"/>
      <c r="BF854" s="162"/>
      <c r="BG854" s="162"/>
      <c r="BH854" s="162"/>
    </row>
    <row r="855" spans="1:60" outlineLevel="1" x14ac:dyDescent="0.2">
      <c r="A855" s="211">
        <v>95</v>
      </c>
      <c r="B855" s="173" t="s">
        <v>807</v>
      </c>
      <c r="C855" s="201" t="s">
        <v>808</v>
      </c>
      <c r="D855" s="177" t="s">
        <v>347</v>
      </c>
      <c r="E855" s="183">
        <v>2</v>
      </c>
      <c r="F855" s="192"/>
      <c r="G855" s="191">
        <f t="shared" si="0"/>
        <v>0</v>
      </c>
      <c r="H855" s="190" t="s">
        <v>287</v>
      </c>
      <c r="I855" s="213" t="s">
        <v>169</v>
      </c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 t="s">
        <v>170</v>
      </c>
      <c r="AF855" s="162"/>
      <c r="AG855" s="162"/>
      <c r="AH855" s="162"/>
      <c r="AI855" s="162"/>
      <c r="AJ855" s="162"/>
      <c r="AK855" s="162"/>
      <c r="AL855" s="162"/>
      <c r="AM855" s="162">
        <v>21</v>
      </c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162"/>
      <c r="AZ855" s="162"/>
      <c r="BA855" s="162"/>
      <c r="BB855" s="162"/>
      <c r="BC855" s="162"/>
      <c r="BD855" s="162"/>
      <c r="BE855" s="162"/>
      <c r="BF855" s="162"/>
      <c r="BG855" s="162"/>
      <c r="BH855" s="162"/>
    </row>
    <row r="856" spans="1:60" ht="22.5" outlineLevel="1" x14ac:dyDescent="0.2">
      <c r="A856" s="211">
        <v>96</v>
      </c>
      <c r="B856" s="173" t="s">
        <v>809</v>
      </c>
      <c r="C856" s="201" t="s">
        <v>810</v>
      </c>
      <c r="D856" s="177" t="s">
        <v>347</v>
      </c>
      <c r="E856" s="183">
        <v>4</v>
      </c>
      <c r="F856" s="192"/>
      <c r="G856" s="191">
        <f t="shared" si="0"/>
        <v>0</v>
      </c>
      <c r="H856" s="190" t="s">
        <v>287</v>
      </c>
      <c r="I856" s="213" t="s">
        <v>169</v>
      </c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 t="s">
        <v>170</v>
      </c>
      <c r="AF856" s="162"/>
      <c r="AG856" s="162"/>
      <c r="AH856" s="162"/>
      <c r="AI856" s="162"/>
      <c r="AJ856" s="162"/>
      <c r="AK856" s="162"/>
      <c r="AL856" s="162"/>
      <c r="AM856" s="162">
        <v>21</v>
      </c>
      <c r="AN856" s="162"/>
      <c r="AO856" s="162"/>
      <c r="AP856" s="162"/>
      <c r="AQ856" s="162"/>
      <c r="AR856" s="162"/>
      <c r="AS856" s="162"/>
      <c r="AT856" s="162"/>
      <c r="AU856" s="162"/>
      <c r="AV856" s="162"/>
      <c r="AW856" s="162"/>
      <c r="AX856" s="162"/>
      <c r="AY856" s="162"/>
      <c r="AZ856" s="162"/>
      <c r="BA856" s="162"/>
      <c r="BB856" s="162"/>
      <c r="BC856" s="162"/>
      <c r="BD856" s="162"/>
      <c r="BE856" s="162"/>
      <c r="BF856" s="162"/>
      <c r="BG856" s="162"/>
      <c r="BH856" s="162"/>
    </row>
    <row r="857" spans="1:60" ht="22.5" outlineLevel="1" x14ac:dyDescent="0.2">
      <c r="A857" s="211">
        <v>97</v>
      </c>
      <c r="B857" s="173" t="s">
        <v>811</v>
      </c>
      <c r="C857" s="201" t="s">
        <v>812</v>
      </c>
      <c r="D857" s="177" t="s">
        <v>347</v>
      </c>
      <c r="E857" s="183">
        <v>1</v>
      </c>
      <c r="F857" s="192"/>
      <c r="G857" s="191">
        <f t="shared" si="0"/>
        <v>0</v>
      </c>
      <c r="H857" s="190" t="s">
        <v>287</v>
      </c>
      <c r="I857" s="213" t="s">
        <v>169</v>
      </c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 t="s">
        <v>170</v>
      </c>
      <c r="AF857" s="162"/>
      <c r="AG857" s="162"/>
      <c r="AH857" s="162"/>
      <c r="AI857" s="162"/>
      <c r="AJ857" s="162"/>
      <c r="AK857" s="162"/>
      <c r="AL857" s="162"/>
      <c r="AM857" s="162">
        <v>21</v>
      </c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162"/>
      <c r="AZ857" s="162"/>
      <c r="BA857" s="162"/>
      <c r="BB857" s="162"/>
      <c r="BC857" s="162"/>
      <c r="BD857" s="162"/>
      <c r="BE857" s="162"/>
      <c r="BF857" s="162"/>
      <c r="BG857" s="162"/>
      <c r="BH857" s="162"/>
    </row>
    <row r="858" spans="1:60" outlineLevel="1" x14ac:dyDescent="0.2">
      <c r="A858" s="211">
        <v>98</v>
      </c>
      <c r="B858" s="173" t="s">
        <v>813</v>
      </c>
      <c r="C858" s="201" t="s">
        <v>814</v>
      </c>
      <c r="D858" s="177" t="s">
        <v>347</v>
      </c>
      <c r="E858" s="183">
        <v>2</v>
      </c>
      <c r="F858" s="192"/>
      <c r="G858" s="191">
        <f t="shared" si="0"/>
        <v>0</v>
      </c>
      <c r="H858" s="190" t="s">
        <v>287</v>
      </c>
      <c r="I858" s="213" t="s">
        <v>169</v>
      </c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 t="s">
        <v>170</v>
      </c>
      <c r="AF858" s="162"/>
      <c r="AG858" s="162"/>
      <c r="AH858" s="162"/>
      <c r="AI858" s="162"/>
      <c r="AJ858" s="162"/>
      <c r="AK858" s="162"/>
      <c r="AL858" s="162"/>
      <c r="AM858" s="162">
        <v>21</v>
      </c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162"/>
      <c r="AZ858" s="162"/>
      <c r="BA858" s="162"/>
      <c r="BB858" s="162"/>
      <c r="BC858" s="162"/>
      <c r="BD858" s="162"/>
      <c r="BE858" s="162"/>
      <c r="BF858" s="162"/>
      <c r="BG858" s="162"/>
      <c r="BH858" s="162"/>
    </row>
    <row r="859" spans="1:60" outlineLevel="1" x14ac:dyDescent="0.2">
      <c r="A859" s="211">
        <v>99</v>
      </c>
      <c r="B859" s="173" t="s">
        <v>815</v>
      </c>
      <c r="C859" s="201" t="s">
        <v>816</v>
      </c>
      <c r="D859" s="177" t="s">
        <v>347</v>
      </c>
      <c r="E859" s="183">
        <v>4</v>
      </c>
      <c r="F859" s="192"/>
      <c r="G859" s="191">
        <f t="shared" si="0"/>
        <v>0</v>
      </c>
      <c r="H859" s="190" t="s">
        <v>287</v>
      </c>
      <c r="I859" s="213" t="s">
        <v>169</v>
      </c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 t="s">
        <v>170</v>
      </c>
      <c r="AF859" s="162"/>
      <c r="AG859" s="162"/>
      <c r="AH859" s="162"/>
      <c r="AI859" s="162"/>
      <c r="AJ859" s="162"/>
      <c r="AK859" s="162"/>
      <c r="AL859" s="162"/>
      <c r="AM859" s="162">
        <v>21</v>
      </c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162"/>
      <c r="AZ859" s="162"/>
      <c r="BA859" s="162"/>
      <c r="BB859" s="162"/>
      <c r="BC859" s="162"/>
      <c r="BD859" s="162"/>
      <c r="BE859" s="162"/>
      <c r="BF859" s="162"/>
      <c r="BG859" s="162"/>
      <c r="BH859" s="162"/>
    </row>
    <row r="860" spans="1:60" ht="22.5" outlineLevel="1" x14ac:dyDescent="0.2">
      <c r="A860" s="211">
        <v>100</v>
      </c>
      <c r="B860" s="173" t="s">
        <v>817</v>
      </c>
      <c r="C860" s="201" t="s">
        <v>818</v>
      </c>
      <c r="D860" s="177" t="s">
        <v>347</v>
      </c>
      <c r="E860" s="183">
        <v>5</v>
      </c>
      <c r="F860" s="192"/>
      <c r="G860" s="191">
        <f t="shared" si="0"/>
        <v>0</v>
      </c>
      <c r="H860" s="190" t="s">
        <v>287</v>
      </c>
      <c r="I860" s="213" t="s">
        <v>169</v>
      </c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 t="s">
        <v>170</v>
      </c>
      <c r="AF860" s="162"/>
      <c r="AG860" s="162"/>
      <c r="AH860" s="162"/>
      <c r="AI860" s="162"/>
      <c r="AJ860" s="162"/>
      <c r="AK860" s="162"/>
      <c r="AL860" s="162"/>
      <c r="AM860" s="162">
        <v>21</v>
      </c>
      <c r="AN860" s="162"/>
      <c r="AO860" s="162"/>
      <c r="AP860" s="162"/>
      <c r="AQ860" s="162"/>
      <c r="AR860" s="162"/>
      <c r="AS860" s="162"/>
      <c r="AT860" s="162"/>
      <c r="AU860" s="162"/>
      <c r="AV860" s="162"/>
      <c r="AW860" s="162"/>
      <c r="AX860" s="162"/>
      <c r="AY860" s="162"/>
      <c r="AZ860" s="162"/>
      <c r="BA860" s="162"/>
      <c r="BB860" s="162"/>
      <c r="BC860" s="162"/>
      <c r="BD860" s="162"/>
      <c r="BE860" s="162"/>
      <c r="BF860" s="162"/>
      <c r="BG860" s="162"/>
      <c r="BH860" s="162"/>
    </row>
    <row r="861" spans="1:60" x14ac:dyDescent="0.2">
      <c r="A861" s="209" t="s">
        <v>159</v>
      </c>
      <c r="B861" s="172" t="s">
        <v>75</v>
      </c>
      <c r="C861" s="200" t="s">
        <v>76</v>
      </c>
      <c r="D861" s="176"/>
      <c r="E861" s="182"/>
      <c r="F861" s="295">
        <f>SUM(G862:G880)</f>
        <v>0</v>
      </c>
      <c r="G861" s="296"/>
      <c r="H861" s="189"/>
      <c r="I861" s="212"/>
      <c r="AE861" t="s">
        <v>160</v>
      </c>
    </row>
    <row r="862" spans="1:60" outlineLevel="1" x14ac:dyDescent="0.2">
      <c r="A862" s="210"/>
      <c r="B862" s="297" t="s">
        <v>819</v>
      </c>
      <c r="C862" s="298"/>
      <c r="D862" s="299"/>
      <c r="E862" s="300"/>
      <c r="F862" s="301"/>
      <c r="G862" s="302"/>
      <c r="H862" s="190"/>
      <c r="I862" s="213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>
        <v>0</v>
      </c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  <c r="AW862" s="162"/>
      <c r="AX862" s="162"/>
      <c r="AY862" s="162"/>
      <c r="AZ862" s="162"/>
      <c r="BA862" s="162"/>
      <c r="BB862" s="162"/>
      <c r="BC862" s="162"/>
      <c r="BD862" s="162"/>
      <c r="BE862" s="162"/>
      <c r="BF862" s="162"/>
      <c r="BG862" s="162"/>
      <c r="BH862" s="162"/>
    </row>
    <row r="863" spans="1:60" outlineLevel="1" x14ac:dyDescent="0.2">
      <c r="A863" s="210"/>
      <c r="B863" s="289" t="s">
        <v>820</v>
      </c>
      <c r="C863" s="290"/>
      <c r="D863" s="291"/>
      <c r="E863" s="292"/>
      <c r="F863" s="293"/>
      <c r="G863" s="294"/>
      <c r="H863" s="190"/>
      <c r="I863" s="213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 t="s">
        <v>163</v>
      </c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2"/>
      <c r="AW863" s="162"/>
      <c r="AX863" s="162"/>
      <c r="AY863" s="162"/>
      <c r="AZ863" s="162"/>
      <c r="BA863" s="162"/>
      <c r="BB863" s="162"/>
      <c r="BC863" s="162"/>
      <c r="BD863" s="162"/>
      <c r="BE863" s="162"/>
      <c r="BF863" s="162"/>
      <c r="BG863" s="162"/>
      <c r="BH863" s="162"/>
    </row>
    <row r="864" spans="1:60" outlineLevel="1" x14ac:dyDescent="0.2">
      <c r="A864" s="211">
        <v>101</v>
      </c>
      <c r="B864" s="173" t="s">
        <v>821</v>
      </c>
      <c r="C864" s="201" t="s">
        <v>822</v>
      </c>
      <c r="D864" s="177" t="s">
        <v>186</v>
      </c>
      <c r="E864" s="183">
        <v>75.97</v>
      </c>
      <c r="F864" s="192"/>
      <c r="G864" s="191">
        <f>ROUND(E864*F864,2)</f>
        <v>0</v>
      </c>
      <c r="H864" s="190" t="s">
        <v>168</v>
      </c>
      <c r="I864" s="213" t="s">
        <v>169</v>
      </c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 t="s">
        <v>170</v>
      </c>
      <c r="AF864" s="162"/>
      <c r="AG864" s="162"/>
      <c r="AH864" s="162"/>
      <c r="AI864" s="162"/>
      <c r="AJ864" s="162"/>
      <c r="AK864" s="162"/>
      <c r="AL864" s="162"/>
      <c r="AM864" s="162">
        <v>21</v>
      </c>
      <c r="AN864" s="162"/>
      <c r="AO864" s="162"/>
      <c r="AP864" s="162"/>
      <c r="AQ864" s="162"/>
      <c r="AR864" s="162"/>
      <c r="AS864" s="162"/>
      <c r="AT864" s="162"/>
      <c r="AU864" s="162"/>
      <c r="AV864" s="162"/>
      <c r="AW864" s="162"/>
      <c r="AX864" s="162"/>
      <c r="AY864" s="162"/>
      <c r="AZ864" s="162"/>
      <c r="BA864" s="162"/>
      <c r="BB864" s="162"/>
      <c r="BC864" s="162"/>
      <c r="BD864" s="162"/>
      <c r="BE864" s="162"/>
      <c r="BF864" s="162"/>
      <c r="BG864" s="162"/>
      <c r="BH864" s="162"/>
    </row>
    <row r="865" spans="1:60" outlineLevel="1" x14ac:dyDescent="0.2">
      <c r="A865" s="210"/>
      <c r="B865" s="174"/>
      <c r="C865" s="202" t="s">
        <v>823</v>
      </c>
      <c r="D865" s="178"/>
      <c r="E865" s="184">
        <v>35.97</v>
      </c>
      <c r="F865" s="191"/>
      <c r="G865" s="191"/>
      <c r="H865" s="190"/>
      <c r="I865" s="213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2"/>
      <c r="AW865" s="162"/>
      <c r="AX865" s="162"/>
      <c r="AY865" s="162"/>
      <c r="AZ865" s="162"/>
      <c r="BA865" s="162"/>
      <c r="BB865" s="162"/>
      <c r="BC865" s="162"/>
      <c r="BD865" s="162"/>
      <c r="BE865" s="162"/>
      <c r="BF865" s="162"/>
      <c r="BG865" s="162"/>
      <c r="BH865" s="162"/>
    </row>
    <row r="866" spans="1:60" outlineLevel="1" x14ac:dyDescent="0.2">
      <c r="A866" s="210"/>
      <c r="B866" s="174"/>
      <c r="C866" s="202" t="s">
        <v>824</v>
      </c>
      <c r="D866" s="178"/>
      <c r="E866" s="184">
        <v>21.51</v>
      </c>
      <c r="F866" s="191"/>
      <c r="G866" s="191"/>
      <c r="H866" s="190"/>
      <c r="I866" s="213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2"/>
      <c r="AW866" s="162"/>
      <c r="AX866" s="162"/>
      <c r="AY866" s="162"/>
      <c r="AZ866" s="162"/>
      <c r="BA866" s="162"/>
      <c r="BB866" s="162"/>
      <c r="BC866" s="162"/>
      <c r="BD866" s="162"/>
      <c r="BE866" s="162"/>
      <c r="BF866" s="162"/>
      <c r="BG866" s="162"/>
      <c r="BH866" s="162"/>
    </row>
    <row r="867" spans="1:60" outlineLevel="1" x14ac:dyDescent="0.2">
      <c r="A867" s="210"/>
      <c r="B867" s="174"/>
      <c r="C867" s="202" t="s">
        <v>825</v>
      </c>
      <c r="D867" s="178"/>
      <c r="E867" s="184">
        <v>18.489999999999998</v>
      </c>
      <c r="F867" s="191"/>
      <c r="G867" s="191"/>
      <c r="H867" s="190"/>
      <c r="I867" s="213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2"/>
      <c r="AW867" s="162"/>
      <c r="AX867" s="162"/>
      <c r="AY867" s="162"/>
      <c r="AZ867" s="162"/>
      <c r="BA867" s="162"/>
      <c r="BB867" s="162"/>
      <c r="BC867" s="162"/>
      <c r="BD867" s="162"/>
      <c r="BE867" s="162"/>
      <c r="BF867" s="162"/>
      <c r="BG867" s="162"/>
      <c r="BH867" s="162"/>
    </row>
    <row r="868" spans="1:60" outlineLevel="1" x14ac:dyDescent="0.2">
      <c r="A868" s="210"/>
      <c r="B868" s="289" t="s">
        <v>826</v>
      </c>
      <c r="C868" s="290"/>
      <c r="D868" s="291"/>
      <c r="E868" s="292"/>
      <c r="F868" s="293"/>
      <c r="G868" s="294"/>
      <c r="H868" s="190"/>
      <c r="I868" s="213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>
        <v>0</v>
      </c>
      <c r="AD868" s="162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2"/>
      <c r="AW868" s="162"/>
      <c r="AX868" s="162"/>
      <c r="AY868" s="162"/>
      <c r="AZ868" s="162"/>
      <c r="BA868" s="162"/>
      <c r="BB868" s="162"/>
      <c r="BC868" s="162"/>
      <c r="BD868" s="162"/>
      <c r="BE868" s="162"/>
      <c r="BF868" s="162"/>
      <c r="BG868" s="162"/>
      <c r="BH868" s="162"/>
    </row>
    <row r="869" spans="1:60" outlineLevel="1" x14ac:dyDescent="0.2">
      <c r="A869" s="210"/>
      <c r="B869" s="289" t="s">
        <v>827</v>
      </c>
      <c r="C869" s="290"/>
      <c r="D869" s="291"/>
      <c r="E869" s="292"/>
      <c r="F869" s="293"/>
      <c r="G869" s="294"/>
      <c r="H869" s="190"/>
      <c r="I869" s="213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 t="s">
        <v>163</v>
      </c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2"/>
      <c r="AW869" s="162"/>
      <c r="AX869" s="162"/>
      <c r="AY869" s="162"/>
      <c r="AZ869" s="162"/>
      <c r="BA869" s="162"/>
      <c r="BB869" s="162"/>
      <c r="BC869" s="162"/>
      <c r="BD869" s="162"/>
      <c r="BE869" s="162"/>
      <c r="BF869" s="162"/>
      <c r="BG869" s="162"/>
      <c r="BH869" s="162"/>
    </row>
    <row r="870" spans="1:60" outlineLevel="1" x14ac:dyDescent="0.2">
      <c r="A870" s="211">
        <v>102</v>
      </c>
      <c r="B870" s="173" t="s">
        <v>828</v>
      </c>
      <c r="C870" s="201" t="s">
        <v>829</v>
      </c>
      <c r="D870" s="177" t="s">
        <v>186</v>
      </c>
      <c r="E870" s="183">
        <v>3.66</v>
      </c>
      <c r="F870" s="192"/>
      <c r="G870" s="191">
        <f>ROUND(E870*F870,2)</f>
        <v>0</v>
      </c>
      <c r="H870" s="190" t="s">
        <v>168</v>
      </c>
      <c r="I870" s="213" t="s">
        <v>169</v>
      </c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 t="s">
        <v>170</v>
      </c>
      <c r="AF870" s="162"/>
      <c r="AG870" s="162"/>
      <c r="AH870" s="162"/>
      <c r="AI870" s="162"/>
      <c r="AJ870" s="162"/>
      <c r="AK870" s="162"/>
      <c r="AL870" s="162"/>
      <c r="AM870" s="162">
        <v>21</v>
      </c>
      <c r="AN870" s="162"/>
      <c r="AO870" s="162"/>
      <c r="AP870" s="162"/>
      <c r="AQ870" s="162"/>
      <c r="AR870" s="162"/>
      <c r="AS870" s="162"/>
      <c r="AT870" s="162"/>
      <c r="AU870" s="162"/>
      <c r="AV870" s="162"/>
      <c r="AW870" s="162"/>
      <c r="AX870" s="162"/>
      <c r="AY870" s="162"/>
      <c r="AZ870" s="162"/>
      <c r="BA870" s="162"/>
      <c r="BB870" s="162"/>
      <c r="BC870" s="162"/>
      <c r="BD870" s="162"/>
      <c r="BE870" s="162"/>
      <c r="BF870" s="162"/>
      <c r="BG870" s="162"/>
      <c r="BH870" s="162"/>
    </row>
    <row r="871" spans="1:60" outlineLevel="1" x14ac:dyDescent="0.2">
      <c r="A871" s="210"/>
      <c r="B871" s="174"/>
      <c r="C871" s="202" t="s">
        <v>830</v>
      </c>
      <c r="D871" s="178"/>
      <c r="E871" s="184"/>
      <c r="F871" s="191"/>
      <c r="G871" s="191"/>
      <c r="H871" s="190"/>
      <c r="I871" s="213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  <c r="AW871" s="162"/>
      <c r="AX871" s="162"/>
      <c r="AY871" s="162"/>
      <c r="AZ871" s="162"/>
      <c r="BA871" s="162"/>
      <c r="BB871" s="162"/>
      <c r="BC871" s="162"/>
      <c r="BD871" s="162"/>
      <c r="BE871" s="162"/>
      <c r="BF871" s="162"/>
      <c r="BG871" s="162"/>
      <c r="BH871" s="162"/>
    </row>
    <row r="872" spans="1:60" outlineLevel="1" x14ac:dyDescent="0.2">
      <c r="A872" s="210"/>
      <c r="B872" s="174"/>
      <c r="C872" s="202" t="s">
        <v>831</v>
      </c>
      <c r="D872" s="178"/>
      <c r="E872" s="184">
        <v>3.66</v>
      </c>
      <c r="F872" s="191"/>
      <c r="G872" s="191"/>
      <c r="H872" s="190"/>
      <c r="I872" s="213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  <c r="AW872" s="162"/>
      <c r="AX872" s="162"/>
      <c r="AY872" s="162"/>
      <c r="AZ872" s="162"/>
      <c r="BA872" s="162"/>
      <c r="BB872" s="162"/>
      <c r="BC872" s="162"/>
      <c r="BD872" s="162"/>
      <c r="BE872" s="162"/>
      <c r="BF872" s="162"/>
      <c r="BG872" s="162"/>
      <c r="BH872" s="162"/>
    </row>
    <row r="873" spans="1:60" outlineLevel="1" x14ac:dyDescent="0.2">
      <c r="A873" s="211">
        <v>103</v>
      </c>
      <c r="B873" s="173" t="s">
        <v>832</v>
      </c>
      <c r="C873" s="201" t="s">
        <v>833</v>
      </c>
      <c r="D873" s="177" t="s">
        <v>347</v>
      </c>
      <c r="E873" s="183">
        <v>76.729699999999994</v>
      </c>
      <c r="F873" s="192"/>
      <c r="G873" s="191">
        <f>ROUND(E873*F873,2)</f>
        <v>0</v>
      </c>
      <c r="H873" s="190" t="s">
        <v>287</v>
      </c>
      <c r="I873" s="213" t="s">
        <v>169</v>
      </c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 t="s">
        <v>170</v>
      </c>
      <c r="AF873" s="162"/>
      <c r="AG873" s="162"/>
      <c r="AH873" s="162"/>
      <c r="AI873" s="162"/>
      <c r="AJ873" s="162"/>
      <c r="AK873" s="162"/>
      <c r="AL873" s="162"/>
      <c r="AM873" s="162">
        <v>21</v>
      </c>
      <c r="AN873" s="162"/>
      <c r="AO873" s="162"/>
      <c r="AP873" s="162"/>
      <c r="AQ873" s="162"/>
      <c r="AR873" s="162"/>
      <c r="AS873" s="162"/>
      <c r="AT873" s="162"/>
      <c r="AU873" s="162"/>
      <c r="AV873" s="162"/>
      <c r="AW873" s="162"/>
      <c r="AX873" s="162"/>
      <c r="AY873" s="162"/>
      <c r="AZ873" s="162"/>
      <c r="BA873" s="162"/>
      <c r="BB873" s="162"/>
      <c r="BC873" s="162"/>
      <c r="BD873" s="162"/>
      <c r="BE873" s="162"/>
      <c r="BF873" s="162"/>
      <c r="BG873" s="162"/>
      <c r="BH873" s="162"/>
    </row>
    <row r="874" spans="1:60" outlineLevel="1" x14ac:dyDescent="0.2">
      <c r="A874" s="210"/>
      <c r="B874" s="174"/>
      <c r="C874" s="203" t="s">
        <v>227</v>
      </c>
      <c r="D874" s="179"/>
      <c r="E874" s="185"/>
      <c r="F874" s="191"/>
      <c r="G874" s="191"/>
      <c r="H874" s="190"/>
      <c r="I874" s="213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  <c r="AW874" s="162"/>
      <c r="AX874" s="162"/>
      <c r="AY874" s="162"/>
      <c r="AZ874" s="162"/>
      <c r="BA874" s="162"/>
      <c r="BB874" s="162"/>
      <c r="BC874" s="162"/>
      <c r="BD874" s="162"/>
      <c r="BE874" s="162"/>
      <c r="BF874" s="162"/>
      <c r="BG874" s="162"/>
      <c r="BH874" s="162"/>
    </row>
    <row r="875" spans="1:60" outlineLevel="1" x14ac:dyDescent="0.2">
      <c r="A875" s="210"/>
      <c r="B875" s="174"/>
      <c r="C875" s="204" t="s">
        <v>834</v>
      </c>
      <c r="D875" s="179"/>
      <c r="E875" s="185">
        <v>35.97</v>
      </c>
      <c r="F875" s="191"/>
      <c r="G875" s="191"/>
      <c r="H875" s="190"/>
      <c r="I875" s="213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  <c r="AW875" s="162"/>
      <c r="AX875" s="162"/>
      <c r="AY875" s="162"/>
      <c r="AZ875" s="162"/>
      <c r="BA875" s="162"/>
      <c r="BB875" s="162"/>
      <c r="BC875" s="162"/>
      <c r="BD875" s="162"/>
      <c r="BE875" s="162"/>
      <c r="BF875" s="162"/>
      <c r="BG875" s="162"/>
      <c r="BH875" s="162"/>
    </row>
    <row r="876" spans="1:60" outlineLevel="1" x14ac:dyDescent="0.2">
      <c r="A876" s="210"/>
      <c r="B876" s="174"/>
      <c r="C876" s="204" t="s">
        <v>835</v>
      </c>
      <c r="D876" s="179"/>
      <c r="E876" s="185">
        <v>21.51</v>
      </c>
      <c r="F876" s="191"/>
      <c r="G876" s="191"/>
      <c r="H876" s="190"/>
      <c r="I876" s="213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  <c r="AW876" s="162"/>
      <c r="AX876" s="162"/>
      <c r="AY876" s="162"/>
      <c r="AZ876" s="162"/>
      <c r="BA876" s="162"/>
      <c r="BB876" s="162"/>
      <c r="BC876" s="162"/>
      <c r="BD876" s="162"/>
      <c r="BE876" s="162"/>
      <c r="BF876" s="162"/>
      <c r="BG876" s="162"/>
      <c r="BH876" s="162"/>
    </row>
    <row r="877" spans="1:60" outlineLevel="1" x14ac:dyDescent="0.2">
      <c r="A877" s="210"/>
      <c r="B877" s="174"/>
      <c r="C877" s="204" t="s">
        <v>836</v>
      </c>
      <c r="D877" s="179"/>
      <c r="E877" s="185">
        <v>18.489999999999998</v>
      </c>
      <c r="F877" s="191"/>
      <c r="G877" s="191"/>
      <c r="H877" s="190"/>
      <c r="I877" s="213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  <c r="AW877" s="162"/>
      <c r="AX877" s="162"/>
      <c r="AY877" s="162"/>
      <c r="AZ877" s="162"/>
      <c r="BA877" s="162"/>
      <c r="BB877" s="162"/>
      <c r="BC877" s="162"/>
      <c r="BD877" s="162"/>
      <c r="BE877" s="162"/>
      <c r="BF877" s="162"/>
      <c r="BG877" s="162"/>
      <c r="BH877" s="162"/>
    </row>
    <row r="878" spans="1:60" outlineLevel="1" x14ac:dyDescent="0.2">
      <c r="A878" s="210"/>
      <c r="B878" s="174"/>
      <c r="C878" s="205" t="s">
        <v>238</v>
      </c>
      <c r="D878" s="180"/>
      <c r="E878" s="186">
        <v>75.97</v>
      </c>
      <c r="F878" s="191"/>
      <c r="G878" s="191"/>
      <c r="H878" s="190"/>
      <c r="I878" s="213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2"/>
      <c r="AW878" s="162"/>
      <c r="AX878" s="162"/>
      <c r="AY878" s="162"/>
      <c r="AZ878" s="162"/>
      <c r="BA878" s="162"/>
      <c r="BB878" s="162"/>
      <c r="BC878" s="162"/>
      <c r="BD878" s="162"/>
      <c r="BE878" s="162"/>
      <c r="BF878" s="162"/>
      <c r="BG878" s="162"/>
      <c r="BH878" s="162"/>
    </row>
    <row r="879" spans="1:60" outlineLevel="1" x14ac:dyDescent="0.2">
      <c r="A879" s="210"/>
      <c r="B879" s="174"/>
      <c r="C879" s="203" t="s">
        <v>239</v>
      </c>
      <c r="D879" s="179"/>
      <c r="E879" s="185"/>
      <c r="F879" s="191"/>
      <c r="G879" s="191"/>
      <c r="H879" s="190"/>
      <c r="I879" s="213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2"/>
      <c r="AW879" s="162"/>
      <c r="AX879" s="162"/>
      <c r="AY879" s="162"/>
      <c r="AZ879" s="162"/>
      <c r="BA879" s="162"/>
      <c r="BB879" s="162"/>
      <c r="BC879" s="162"/>
      <c r="BD879" s="162"/>
      <c r="BE879" s="162"/>
      <c r="BF879" s="162"/>
      <c r="BG879" s="162"/>
      <c r="BH879" s="162"/>
    </row>
    <row r="880" spans="1:60" outlineLevel="1" x14ac:dyDescent="0.2">
      <c r="A880" s="210"/>
      <c r="B880" s="174"/>
      <c r="C880" s="202" t="s">
        <v>837</v>
      </c>
      <c r="D880" s="178"/>
      <c r="E880" s="184">
        <v>76.729699999999994</v>
      </c>
      <c r="F880" s="191"/>
      <c r="G880" s="191"/>
      <c r="H880" s="190"/>
      <c r="I880" s="213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2"/>
      <c r="AW880" s="162"/>
      <c r="AX880" s="162"/>
      <c r="AY880" s="162"/>
      <c r="AZ880" s="162"/>
      <c r="BA880" s="162"/>
      <c r="BB880" s="162"/>
      <c r="BC880" s="162"/>
      <c r="BD880" s="162"/>
      <c r="BE880" s="162"/>
      <c r="BF880" s="162"/>
      <c r="BG880" s="162"/>
      <c r="BH880" s="162"/>
    </row>
    <row r="881" spans="1:60" x14ac:dyDescent="0.2">
      <c r="A881" s="209" t="s">
        <v>159</v>
      </c>
      <c r="B881" s="172" t="s">
        <v>77</v>
      </c>
      <c r="C881" s="200" t="s">
        <v>78</v>
      </c>
      <c r="D881" s="176"/>
      <c r="E881" s="182"/>
      <c r="F881" s="295">
        <f>SUM(G882:G940)</f>
        <v>0</v>
      </c>
      <c r="G881" s="296"/>
      <c r="H881" s="189"/>
      <c r="I881" s="212"/>
      <c r="AE881" t="s">
        <v>160</v>
      </c>
    </row>
    <row r="882" spans="1:60" outlineLevel="1" x14ac:dyDescent="0.2">
      <c r="A882" s="210"/>
      <c r="B882" s="297" t="s">
        <v>838</v>
      </c>
      <c r="C882" s="298"/>
      <c r="D882" s="299"/>
      <c r="E882" s="300"/>
      <c r="F882" s="301"/>
      <c r="G882" s="302"/>
      <c r="H882" s="190"/>
      <c r="I882" s="213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>
        <v>0</v>
      </c>
      <c r="AD882" s="162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2"/>
      <c r="AW882" s="162"/>
      <c r="AX882" s="162"/>
      <c r="AY882" s="162"/>
      <c r="AZ882" s="162"/>
      <c r="BA882" s="162"/>
      <c r="BB882" s="162"/>
      <c r="BC882" s="162"/>
      <c r="BD882" s="162"/>
      <c r="BE882" s="162"/>
      <c r="BF882" s="162"/>
      <c r="BG882" s="162"/>
      <c r="BH882" s="162"/>
    </row>
    <row r="883" spans="1:60" outlineLevel="1" x14ac:dyDescent="0.2">
      <c r="A883" s="211">
        <v>104</v>
      </c>
      <c r="B883" s="173" t="s">
        <v>839</v>
      </c>
      <c r="C883" s="201" t="s">
        <v>840</v>
      </c>
      <c r="D883" s="177" t="s">
        <v>167</v>
      </c>
      <c r="E883" s="183">
        <v>777.6</v>
      </c>
      <c r="F883" s="192"/>
      <c r="G883" s="191">
        <f>ROUND(E883*F883,2)</f>
        <v>0</v>
      </c>
      <c r="H883" s="190" t="s">
        <v>841</v>
      </c>
      <c r="I883" s="213" t="s">
        <v>169</v>
      </c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 t="s">
        <v>170</v>
      </c>
      <c r="AF883" s="162"/>
      <c r="AG883" s="162"/>
      <c r="AH883" s="162"/>
      <c r="AI883" s="162"/>
      <c r="AJ883" s="162"/>
      <c r="AK883" s="162"/>
      <c r="AL883" s="162"/>
      <c r="AM883" s="162">
        <v>21</v>
      </c>
      <c r="AN883" s="162"/>
      <c r="AO883" s="162"/>
      <c r="AP883" s="162"/>
      <c r="AQ883" s="162"/>
      <c r="AR883" s="162"/>
      <c r="AS883" s="162"/>
      <c r="AT883" s="162"/>
      <c r="AU883" s="162"/>
      <c r="AV883" s="162"/>
      <c r="AW883" s="162"/>
      <c r="AX883" s="162"/>
      <c r="AY883" s="162"/>
      <c r="AZ883" s="162"/>
      <c r="BA883" s="162"/>
      <c r="BB883" s="162"/>
      <c r="BC883" s="162"/>
      <c r="BD883" s="162"/>
      <c r="BE883" s="162"/>
      <c r="BF883" s="162"/>
      <c r="BG883" s="162"/>
      <c r="BH883" s="162"/>
    </row>
    <row r="884" spans="1:60" outlineLevel="1" x14ac:dyDescent="0.2">
      <c r="A884" s="210"/>
      <c r="B884" s="174"/>
      <c r="C884" s="303" t="s">
        <v>2032</v>
      </c>
      <c r="D884" s="304"/>
      <c r="E884" s="305"/>
      <c r="F884" s="306"/>
      <c r="G884" s="307"/>
      <c r="H884" s="190"/>
      <c r="I884" s="213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  <c r="AW884" s="162"/>
      <c r="AX884" s="162"/>
      <c r="AY884" s="162"/>
      <c r="AZ884" s="162"/>
      <c r="BA884" s="165" t="str">
        <f>C884</f>
        <v>Položka je kalkulována pro fasádní rámové lešení pro nečlenitou fasádu. Pro fasádu členitou je vhodné použít individuální kalkulaci.</v>
      </c>
      <c r="BB884" s="162"/>
      <c r="BC884" s="162"/>
      <c r="BD884" s="162"/>
      <c r="BE884" s="162"/>
      <c r="BF884" s="162"/>
      <c r="BG884" s="162"/>
      <c r="BH884" s="162"/>
    </row>
    <row r="885" spans="1:60" outlineLevel="1" x14ac:dyDescent="0.2">
      <c r="A885" s="210"/>
      <c r="B885" s="174"/>
      <c r="C885" s="202" t="s">
        <v>842</v>
      </c>
      <c r="D885" s="178"/>
      <c r="E885" s="184">
        <v>383.28</v>
      </c>
      <c r="F885" s="191"/>
      <c r="G885" s="191"/>
      <c r="H885" s="190"/>
      <c r="I885" s="213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2"/>
      <c r="AW885" s="162"/>
      <c r="AX885" s="162"/>
      <c r="AY885" s="162"/>
      <c r="AZ885" s="162"/>
      <c r="BA885" s="162"/>
      <c r="BB885" s="162"/>
      <c r="BC885" s="162"/>
      <c r="BD885" s="162"/>
      <c r="BE885" s="162"/>
      <c r="BF885" s="162"/>
      <c r="BG885" s="162"/>
      <c r="BH885" s="162"/>
    </row>
    <row r="886" spans="1:60" outlineLevel="1" x14ac:dyDescent="0.2">
      <c r="A886" s="210"/>
      <c r="B886" s="174"/>
      <c r="C886" s="202" t="s">
        <v>843</v>
      </c>
      <c r="D886" s="178"/>
      <c r="E886" s="184">
        <v>174.16</v>
      </c>
      <c r="F886" s="191"/>
      <c r="G886" s="191"/>
      <c r="H886" s="190"/>
      <c r="I886" s="213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2"/>
      <c r="AW886" s="162"/>
      <c r="AX886" s="162"/>
      <c r="AY886" s="162"/>
      <c r="AZ886" s="162"/>
      <c r="BA886" s="162"/>
      <c r="BB886" s="162"/>
      <c r="BC886" s="162"/>
      <c r="BD886" s="162"/>
      <c r="BE886" s="162"/>
      <c r="BF886" s="162"/>
      <c r="BG886" s="162"/>
      <c r="BH886" s="162"/>
    </row>
    <row r="887" spans="1:60" outlineLevel="1" x14ac:dyDescent="0.2">
      <c r="A887" s="210"/>
      <c r="B887" s="174"/>
      <c r="C887" s="202" t="s">
        <v>844</v>
      </c>
      <c r="D887" s="178"/>
      <c r="E887" s="184">
        <v>94.88</v>
      </c>
      <c r="F887" s="191"/>
      <c r="G887" s="191"/>
      <c r="H887" s="190"/>
      <c r="I887" s="213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2"/>
      <c r="AW887" s="162"/>
      <c r="AX887" s="162"/>
      <c r="AY887" s="162"/>
      <c r="AZ887" s="162"/>
      <c r="BA887" s="162"/>
      <c r="BB887" s="162"/>
      <c r="BC887" s="162"/>
      <c r="BD887" s="162"/>
      <c r="BE887" s="162"/>
      <c r="BF887" s="162"/>
      <c r="BG887" s="162"/>
      <c r="BH887" s="162"/>
    </row>
    <row r="888" spans="1:60" outlineLevel="1" x14ac:dyDescent="0.2">
      <c r="A888" s="210"/>
      <c r="B888" s="174"/>
      <c r="C888" s="202" t="s">
        <v>845</v>
      </c>
      <c r="D888" s="178"/>
      <c r="E888" s="184">
        <v>125.28</v>
      </c>
      <c r="F888" s="191"/>
      <c r="G888" s="191"/>
      <c r="H888" s="190"/>
      <c r="I888" s="213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  <c r="AW888" s="162"/>
      <c r="AX888" s="162"/>
      <c r="AY888" s="162"/>
      <c r="AZ888" s="162"/>
      <c r="BA888" s="162"/>
      <c r="BB888" s="162"/>
      <c r="BC888" s="162"/>
      <c r="BD888" s="162"/>
      <c r="BE888" s="162"/>
      <c r="BF888" s="162"/>
      <c r="BG888" s="162"/>
      <c r="BH888" s="162"/>
    </row>
    <row r="889" spans="1:60" outlineLevel="1" x14ac:dyDescent="0.2">
      <c r="A889" s="210"/>
      <c r="B889" s="289" t="s">
        <v>846</v>
      </c>
      <c r="C889" s="290"/>
      <c r="D889" s="291"/>
      <c r="E889" s="292"/>
      <c r="F889" s="293"/>
      <c r="G889" s="294"/>
      <c r="H889" s="190"/>
      <c r="I889" s="213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>
        <v>1</v>
      </c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  <c r="AW889" s="162"/>
      <c r="AX889" s="162"/>
      <c r="AY889" s="162"/>
      <c r="AZ889" s="162"/>
      <c r="BA889" s="162"/>
      <c r="BB889" s="162"/>
      <c r="BC889" s="162"/>
      <c r="BD889" s="162"/>
      <c r="BE889" s="162"/>
      <c r="BF889" s="162"/>
      <c r="BG889" s="162"/>
      <c r="BH889" s="162"/>
    </row>
    <row r="890" spans="1:60" outlineLevel="1" x14ac:dyDescent="0.2">
      <c r="A890" s="211">
        <v>105</v>
      </c>
      <c r="B890" s="173" t="s">
        <v>847</v>
      </c>
      <c r="C890" s="201" t="s">
        <v>848</v>
      </c>
      <c r="D890" s="177" t="s">
        <v>167</v>
      </c>
      <c r="E890" s="183">
        <v>1555.2</v>
      </c>
      <c r="F890" s="192"/>
      <c r="G890" s="191">
        <f>ROUND(E890*F890,2)</f>
        <v>0</v>
      </c>
      <c r="H890" s="190" t="s">
        <v>841</v>
      </c>
      <c r="I890" s="213" t="s">
        <v>169</v>
      </c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 t="s">
        <v>170</v>
      </c>
      <c r="AF890" s="162"/>
      <c r="AG890" s="162"/>
      <c r="AH890" s="162"/>
      <c r="AI890" s="162"/>
      <c r="AJ890" s="162"/>
      <c r="AK890" s="162"/>
      <c r="AL890" s="162"/>
      <c r="AM890" s="162">
        <v>21</v>
      </c>
      <c r="AN890" s="162"/>
      <c r="AO890" s="162"/>
      <c r="AP890" s="162"/>
      <c r="AQ890" s="162"/>
      <c r="AR890" s="162"/>
      <c r="AS890" s="162"/>
      <c r="AT890" s="162"/>
      <c r="AU890" s="162"/>
      <c r="AV890" s="162"/>
      <c r="AW890" s="162"/>
      <c r="AX890" s="162"/>
      <c r="AY890" s="162"/>
      <c r="AZ890" s="162"/>
      <c r="BA890" s="162"/>
      <c r="BB890" s="162"/>
      <c r="BC890" s="162"/>
      <c r="BD890" s="162"/>
      <c r="BE890" s="162"/>
      <c r="BF890" s="162"/>
      <c r="BG890" s="162"/>
      <c r="BH890" s="162"/>
    </row>
    <row r="891" spans="1:60" outlineLevel="1" x14ac:dyDescent="0.2">
      <c r="A891" s="210"/>
      <c r="B891" s="174"/>
      <c r="C891" s="203" t="s">
        <v>227</v>
      </c>
      <c r="D891" s="179"/>
      <c r="E891" s="185"/>
      <c r="F891" s="191"/>
      <c r="G891" s="191"/>
      <c r="H891" s="190"/>
      <c r="I891" s="213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  <c r="AW891" s="162"/>
      <c r="AX891" s="162"/>
      <c r="AY891" s="162"/>
      <c r="AZ891" s="162"/>
      <c r="BA891" s="162"/>
      <c r="BB891" s="162"/>
      <c r="BC891" s="162"/>
      <c r="BD891" s="162"/>
      <c r="BE891" s="162"/>
      <c r="BF891" s="162"/>
      <c r="BG891" s="162"/>
      <c r="BH891" s="162"/>
    </row>
    <row r="892" spans="1:60" outlineLevel="1" x14ac:dyDescent="0.2">
      <c r="A892" s="210"/>
      <c r="B892" s="174"/>
      <c r="C892" s="204" t="s">
        <v>849</v>
      </c>
      <c r="D892" s="179"/>
      <c r="E892" s="185">
        <v>383.28</v>
      </c>
      <c r="F892" s="191"/>
      <c r="G892" s="191"/>
      <c r="H892" s="190"/>
      <c r="I892" s="213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  <c r="AW892" s="162"/>
      <c r="AX892" s="162"/>
      <c r="AY892" s="162"/>
      <c r="AZ892" s="162"/>
      <c r="BA892" s="162"/>
      <c r="BB892" s="162"/>
      <c r="BC892" s="162"/>
      <c r="BD892" s="162"/>
      <c r="BE892" s="162"/>
      <c r="BF892" s="162"/>
      <c r="BG892" s="162"/>
      <c r="BH892" s="162"/>
    </row>
    <row r="893" spans="1:60" outlineLevel="1" x14ac:dyDescent="0.2">
      <c r="A893" s="210"/>
      <c r="B893" s="174"/>
      <c r="C893" s="204" t="s">
        <v>850</v>
      </c>
      <c r="D893" s="179"/>
      <c r="E893" s="185">
        <v>174.16</v>
      </c>
      <c r="F893" s="191"/>
      <c r="G893" s="191"/>
      <c r="H893" s="190"/>
      <c r="I893" s="213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  <c r="AW893" s="162"/>
      <c r="AX893" s="162"/>
      <c r="AY893" s="162"/>
      <c r="AZ893" s="162"/>
      <c r="BA893" s="162"/>
      <c r="BB893" s="162"/>
      <c r="BC893" s="162"/>
      <c r="BD893" s="162"/>
      <c r="BE893" s="162"/>
      <c r="BF893" s="162"/>
      <c r="BG893" s="162"/>
      <c r="BH893" s="162"/>
    </row>
    <row r="894" spans="1:60" outlineLevel="1" x14ac:dyDescent="0.2">
      <c r="A894" s="210"/>
      <c r="B894" s="174"/>
      <c r="C894" s="204" t="s">
        <v>851</v>
      </c>
      <c r="D894" s="179"/>
      <c r="E894" s="185">
        <v>94.88</v>
      </c>
      <c r="F894" s="191"/>
      <c r="G894" s="191"/>
      <c r="H894" s="190"/>
      <c r="I894" s="213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  <c r="AW894" s="162"/>
      <c r="AX894" s="162"/>
      <c r="AY894" s="162"/>
      <c r="AZ894" s="162"/>
      <c r="BA894" s="162"/>
      <c r="BB894" s="162"/>
      <c r="BC894" s="162"/>
      <c r="BD894" s="162"/>
      <c r="BE894" s="162"/>
      <c r="BF894" s="162"/>
      <c r="BG894" s="162"/>
      <c r="BH894" s="162"/>
    </row>
    <row r="895" spans="1:60" outlineLevel="1" x14ac:dyDescent="0.2">
      <c r="A895" s="210"/>
      <c r="B895" s="174"/>
      <c r="C895" s="204" t="s">
        <v>852</v>
      </c>
      <c r="D895" s="179"/>
      <c r="E895" s="185">
        <v>125.28</v>
      </c>
      <c r="F895" s="191"/>
      <c r="G895" s="191"/>
      <c r="H895" s="190"/>
      <c r="I895" s="213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  <c r="AW895" s="162"/>
      <c r="AX895" s="162"/>
      <c r="AY895" s="162"/>
      <c r="AZ895" s="162"/>
      <c r="BA895" s="162"/>
      <c r="BB895" s="162"/>
      <c r="BC895" s="162"/>
      <c r="BD895" s="162"/>
      <c r="BE895" s="162"/>
      <c r="BF895" s="162"/>
      <c r="BG895" s="162"/>
      <c r="BH895" s="162"/>
    </row>
    <row r="896" spans="1:60" outlineLevel="1" x14ac:dyDescent="0.2">
      <c r="A896" s="210"/>
      <c r="B896" s="174"/>
      <c r="C896" s="205" t="s">
        <v>238</v>
      </c>
      <c r="D896" s="180"/>
      <c r="E896" s="186">
        <v>777.6</v>
      </c>
      <c r="F896" s="191"/>
      <c r="G896" s="191"/>
      <c r="H896" s="190"/>
      <c r="I896" s="213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2"/>
      <c r="AW896" s="162"/>
      <c r="AX896" s="162"/>
      <c r="AY896" s="162"/>
      <c r="AZ896" s="162"/>
      <c r="BA896" s="162"/>
      <c r="BB896" s="162"/>
      <c r="BC896" s="162"/>
      <c r="BD896" s="162"/>
      <c r="BE896" s="162"/>
      <c r="BF896" s="162"/>
      <c r="BG896" s="162"/>
      <c r="BH896" s="162"/>
    </row>
    <row r="897" spans="1:60" outlineLevel="1" x14ac:dyDescent="0.2">
      <c r="A897" s="210"/>
      <c r="B897" s="174"/>
      <c r="C897" s="203" t="s">
        <v>239</v>
      </c>
      <c r="D897" s="179"/>
      <c r="E897" s="185"/>
      <c r="F897" s="191"/>
      <c r="G897" s="191"/>
      <c r="H897" s="190"/>
      <c r="I897" s="213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2"/>
      <c r="AW897" s="162"/>
      <c r="AX897" s="162"/>
      <c r="AY897" s="162"/>
      <c r="AZ897" s="162"/>
      <c r="BA897" s="162"/>
      <c r="BB897" s="162"/>
      <c r="BC897" s="162"/>
      <c r="BD897" s="162"/>
      <c r="BE897" s="162"/>
      <c r="BF897" s="162"/>
      <c r="BG897" s="162"/>
      <c r="BH897" s="162"/>
    </row>
    <row r="898" spans="1:60" outlineLevel="1" x14ac:dyDescent="0.2">
      <c r="A898" s="210"/>
      <c r="B898" s="174"/>
      <c r="C898" s="202" t="s">
        <v>853</v>
      </c>
      <c r="D898" s="178"/>
      <c r="E898" s="184">
        <v>1555.2</v>
      </c>
      <c r="F898" s="191"/>
      <c r="G898" s="191"/>
      <c r="H898" s="190"/>
      <c r="I898" s="213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2"/>
      <c r="AW898" s="162"/>
      <c r="AX898" s="162"/>
      <c r="AY898" s="162"/>
      <c r="AZ898" s="162"/>
      <c r="BA898" s="162"/>
      <c r="BB898" s="162"/>
      <c r="BC898" s="162"/>
      <c r="BD898" s="162"/>
      <c r="BE898" s="162"/>
      <c r="BF898" s="162"/>
      <c r="BG898" s="162"/>
      <c r="BH898" s="162"/>
    </row>
    <row r="899" spans="1:60" outlineLevel="1" x14ac:dyDescent="0.2">
      <c r="A899" s="210"/>
      <c r="B899" s="289" t="s">
        <v>854</v>
      </c>
      <c r="C899" s="290"/>
      <c r="D899" s="291"/>
      <c r="E899" s="292"/>
      <c r="F899" s="293"/>
      <c r="G899" s="294"/>
      <c r="H899" s="190"/>
      <c r="I899" s="213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>
        <v>0</v>
      </c>
      <c r="AD899" s="162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2"/>
      <c r="AW899" s="162"/>
      <c r="AX899" s="162"/>
      <c r="AY899" s="162"/>
      <c r="AZ899" s="162"/>
      <c r="BA899" s="162"/>
      <c r="BB899" s="162"/>
      <c r="BC899" s="162"/>
      <c r="BD899" s="162"/>
      <c r="BE899" s="162"/>
      <c r="BF899" s="162"/>
      <c r="BG899" s="162"/>
      <c r="BH899" s="162"/>
    </row>
    <row r="900" spans="1:60" outlineLevel="1" x14ac:dyDescent="0.2">
      <c r="A900" s="211">
        <v>106</v>
      </c>
      <c r="B900" s="173" t="s">
        <v>855</v>
      </c>
      <c r="C900" s="201" t="s">
        <v>856</v>
      </c>
      <c r="D900" s="177" t="s">
        <v>167</v>
      </c>
      <c r="E900" s="183">
        <v>777.6</v>
      </c>
      <c r="F900" s="192"/>
      <c r="G900" s="191">
        <f>ROUND(E900*F900,2)</f>
        <v>0</v>
      </c>
      <c r="H900" s="190" t="s">
        <v>841</v>
      </c>
      <c r="I900" s="213" t="s">
        <v>169</v>
      </c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 t="s">
        <v>170</v>
      </c>
      <c r="AF900" s="162"/>
      <c r="AG900" s="162"/>
      <c r="AH900" s="162"/>
      <c r="AI900" s="162"/>
      <c r="AJ900" s="162"/>
      <c r="AK900" s="162"/>
      <c r="AL900" s="162"/>
      <c r="AM900" s="162">
        <v>21</v>
      </c>
      <c r="AN900" s="162"/>
      <c r="AO900" s="162"/>
      <c r="AP900" s="162"/>
      <c r="AQ900" s="162"/>
      <c r="AR900" s="162"/>
      <c r="AS900" s="162"/>
      <c r="AT900" s="162"/>
      <c r="AU900" s="162"/>
      <c r="AV900" s="162"/>
      <c r="AW900" s="162"/>
      <c r="AX900" s="162"/>
      <c r="AY900" s="162"/>
      <c r="AZ900" s="162"/>
      <c r="BA900" s="162"/>
      <c r="BB900" s="162"/>
      <c r="BC900" s="162"/>
      <c r="BD900" s="162"/>
      <c r="BE900" s="162"/>
      <c r="BF900" s="162"/>
      <c r="BG900" s="162"/>
      <c r="BH900" s="162"/>
    </row>
    <row r="901" spans="1:60" outlineLevel="1" x14ac:dyDescent="0.2">
      <c r="A901" s="210"/>
      <c r="B901" s="174"/>
      <c r="C901" s="303" t="s">
        <v>2032</v>
      </c>
      <c r="D901" s="304"/>
      <c r="E901" s="305"/>
      <c r="F901" s="306"/>
      <c r="G901" s="307"/>
      <c r="H901" s="190"/>
      <c r="I901" s="213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2"/>
      <c r="AW901" s="162"/>
      <c r="AX901" s="162"/>
      <c r="AY901" s="162"/>
      <c r="AZ901" s="162"/>
      <c r="BA901" s="165" t="str">
        <f>C901</f>
        <v>Položka je kalkulována pro fasádní rámové lešení pro nečlenitou fasádu. Pro fasádu členitou je vhodné použít individuální kalkulaci.</v>
      </c>
      <c r="BB901" s="162"/>
      <c r="BC901" s="162"/>
      <c r="BD901" s="162"/>
      <c r="BE901" s="162"/>
      <c r="BF901" s="162"/>
      <c r="BG901" s="162"/>
      <c r="BH901" s="162"/>
    </row>
    <row r="902" spans="1:60" outlineLevel="1" x14ac:dyDescent="0.2">
      <c r="A902" s="210"/>
      <c r="B902" s="174"/>
      <c r="C902" s="202" t="s">
        <v>842</v>
      </c>
      <c r="D902" s="178"/>
      <c r="E902" s="184">
        <v>383.28</v>
      </c>
      <c r="F902" s="191"/>
      <c r="G902" s="191"/>
      <c r="H902" s="190"/>
      <c r="I902" s="213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2"/>
      <c r="AW902" s="162"/>
      <c r="AX902" s="162"/>
      <c r="AY902" s="162"/>
      <c r="AZ902" s="162"/>
      <c r="BA902" s="162"/>
      <c r="BB902" s="162"/>
      <c r="BC902" s="162"/>
      <c r="BD902" s="162"/>
      <c r="BE902" s="162"/>
      <c r="BF902" s="162"/>
      <c r="BG902" s="162"/>
      <c r="BH902" s="162"/>
    </row>
    <row r="903" spans="1:60" outlineLevel="1" x14ac:dyDescent="0.2">
      <c r="A903" s="210"/>
      <c r="B903" s="174"/>
      <c r="C903" s="202" t="s">
        <v>843</v>
      </c>
      <c r="D903" s="178"/>
      <c r="E903" s="184">
        <v>174.16</v>
      </c>
      <c r="F903" s="191"/>
      <c r="G903" s="191"/>
      <c r="H903" s="190"/>
      <c r="I903" s="213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2"/>
      <c r="AW903" s="162"/>
      <c r="AX903" s="162"/>
      <c r="AY903" s="162"/>
      <c r="AZ903" s="162"/>
      <c r="BA903" s="162"/>
      <c r="BB903" s="162"/>
      <c r="BC903" s="162"/>
      <c r="BD903" s="162"/>
      <c r="BE903" s="162"/>
      <c r="BF903" s="162"/>
      <c r="BG903" s="162"/>
      <c r="BH903" s="162"/>
    </row>
    <row r="904" spans="1:60" outlineLevel="1" x14ac:dyDescent="0.2">
      <c r="A904" s="210"/>
      <c r="B904" s="174"/>
      <c r="C904" s="202" t="s">
        <v>844</v>
      </c>
      <c r="D904" s="178"/>
      <c r="E904" s="184">
        <v>94.88</v>
      </c>
      <c r="F904" s="191"/>
      <c r="G904" s="191"/>
      <c r="H904" s="190"/>
      <c r="I904" s="213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2"/>
      <c r="AW904" s="162"/>
      <c r="AX904" s="162"/>
      <c r="AY904" s="162"/>
      <c r="AZ904" s="162"/>
      <c r="BA904" s="162"/>
      <c r="BB904" s="162"/>
      <c r="BC904" s="162"/>
      <c r="BD904" s="162"/>
      <c r="BE904" s="162"/>
      <c r="BF904" s="162"/>
      <c r="BG904" s="162"/>
      <c r="BH904" s="162"/>
    </row>
    <row r="905" spans="1:60" outlineLevel="1" x14ac:dyDescent="0.2">
      <c r="A905" s="210"/>
      <c r="B905" s="174"/>
      <c r="C905" s="202" t="s">
        <v>845</v>
      </c>
      <c r="D905" s="178"/>
      <c r="E905" s="184">
        <v>125.28</v>
      </c>
      <c r="F905" s="191"/>
      <c r="G905" s="191"/>
      <c r="H905" s="190"/>
      <c r="I905" s="213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2"/>
      <c r="AW905" s="162"/>
      <c r="AX905" s="162"/>
      <c r="AY905" s="162"/>
      <c r="AZ905" s="162"/>
      <c r="BA905" s="162"/>
      <c r="BB905" s="162"/>
      <c r="BC905" s="162"/>
      <c r="BD905" s="162"/>
      <c r="BE905" s="162"/>
      <c r="BF905" s="162"/>
      <c r="BG905" s="162"/>
      <c r="BH905" s="162"/>
    </row>
    <row r="906" spans="1:60" outlineLevel="1" x14ac:dyDescent="0.2">
      <c r="A906" s="210"/>
      <c r="B906" s="289" t="s">
        <v>857</v>
      </c>
      <c r="C906" s="290"/>
      <c r="D906" s="291"/>
      <c r="E906" s="292"/>
      <c r="F906" s="293"/>
      <c r="G906" s="294"/>
      <c r="H906" s="190"/>
      <c r="I906" s="213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>
        <v>0</v>
      </c>
      <c r="AD906" s="162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2"/>
      <c r="AW906" s="162"/>
      <c r="AX906" s="162"/>
      <c r="AY906" s="162"/>
      <c r="AZ906" s="162"/>
      <c r="BA906" s="162"/>
      <c r="BB906" s="162"/>
      <c r="BC906" s="162"/>
      <c r="BD906" s="162"/>
      <c r="BE906" s="162"/>
      <c r="BF906" s="162"/>
      <c r="BG906" s="162"/>
      <c r="BH906" s="162"/>
    </row>
    <row r="907" spans="1:60" outlineLevel="1" x14ac:dyDescent="0.2">
      <c r="A907" s="211">
        <v>107</v>
      </c>
      <c r="B907" s="173" t="s">
        <v>858</v>
      </c>
      <c r="C907" s="201" t="s">
        <v>859</v>
      </c>
      <c r="D907" s="177" t="s">
        <v>167</v>
      </c>
      <c r="E907" s="183">
        <v>10.08</v>
      </c>
      <c r="F907" s="192"/>
      <c r="G907" s="191">
        <f>ROUND(E907*F907,2)</f>
        <v>0</v>
      </c>
      <c r="H907" s="190" t="s">
        <v>841</v>
      </c>
      <c r="I907" s="213" t="s">
        <v>169</v>
      </c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 t="s">
        <v>170</v>
      </c>
      <c r="AF907" s="162"/>
      <c r="AG907" s="162"/>
      <c r="AH907" s="162"/>
      <c r="AI907" s="162"/>
      <c r="AJ907" s="162"/>
      <c r="AK907" s="162"/>
      <c r="AL907" s="162"/>
      <c r="AM907" s="162">
        <v>21</v>
      </c>
      <c r="AN907" s="162"/>
      <c r="AO907" s="162"/>
      <c r="AP907" s="162"/>
      <c r="AQ907" s="162"/>
      <c r="AR907" s="162"/>
      <c r="AS907" s="162"/>
      <c r="AT907" s="162"/>
      <c r="AU907" s="162"/>
      <c r="AV907" s="162"/>
      <c r="AW907" s="162"/>
      <c r="AX907" s="162"/>
      <c r="AY907" s="162"/>
      <c r="AZ907" s="162"/>
      <c r="BA907" s="162"/>
      <c r="BB907" s="162"/>
      <c r="BC907" s="162"/>
      <c r="BD907" s="162"/>
      <c r="BE907" s="162"/>
      <c r="BF907" s="162"/>
      <c r="BG907" s="162"/>
      <c r="BH907" s="162"/>
    </row>
    <row r="908" spans="1:60" outlineLevel="1" x14ac:dyDescent="0.2">
      <c r="A908" s="210"/>
      <c r="B908" s="174"/>
      <c r="C908" s="202" t="s">
        <v>860</v>
      </c>
      <c r="D908" s="178"/>
      <c r="E908" s="184">
        <v>10.08</v>
      </c>
      <c r="F908" s="191"/>
      <c r="G908" s="191"/>
      <c r="H908" s="190"/>
      <c r="I908" s="213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2"/>
      <c r="AW908" s="162"/>
      <c r="AX908" s="162"/>
      <c r="AY908" s="162"/>
      <c r="AZ908" s="162"/>
      <c r="BA908" s="162"/>
      <c r="BB908" s="162"/>
      <c r="BC908" s="162"/>
      <c r="BD908" s="162"/>
      <c r="BE908" s="162"/>
      <c r="BF908" s="162"/>
      <c r="BG908" s="162"/>
      <c r="BH908" s="162"/>
    </row>
    <row r="909" spans="1:60" outlineLevel="1" x14ac:dyDescent="0.2">
      <c r="A909" s="210"/>
      <c r="B909" s="289" t="s">
        <v>861</v>
      </c>
      <c r="C909" s="290"/>
      <c r="D909" s="291"/>
      <c r="E909" s="292"/>
      <c r="F909" s="293"/>
      <c r="G909" s="294"/>
      <c r="H909" s="190"/>
      <c r="I909" s="213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>
        <v>0</v>
      </c>
      <c r="AD909" s="162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2"/>
      <c r="AW909" s="162"/>
      <c r="AX909" s="162"/>
      <c r="AY909" s="162"/>
      <c r="AZ909" s="162"/>
      <c r="BA909" s="162"/>
      <c r="BB909" s="162"/>
      <c r="BC909" s="162"/>
      <c r="BD909" s="162"/>
      <c r="BE909" s="162"/>
      <c r="BF909" s="162"/>
      <c r="BG909" s="162"/>
      <c r="BH909" s="162"/>
    </row>
    <row r="910" spans="1:60" outlineLevel="1" x14ac:dyDescent="0.2">
      <c r="A910" s="211">
        <v>108</v>
      </c>
      <c r="B910" s="173" t="s">
        <v>862</v>
      </c>
      <c r="C910" s="201" t="s">
        <v>863</v>
      </c>
      <c r="D910" s="177" t="s">
        <v>186</v>
      </c>
      <c r="E910" s="183">
        <v>5.4</v>
      </c>
      <c r="F910" s="192"/>
      <c r="G910" s="191">
        <f>ROUND(E910*F910,2)</f>
        <v>0</v>
      </c>
      <c r="H910" s="190" t="s">
        <v>841</v>
      </c>
      <c r="I910" s="213" t="s">
        <v>169</v>
      </c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 t="s">
        <v>170</v>
      </c>
      <c r="AF910" s="162"/>
      <c r="AG910" s="162"/>
      <c r="AH910" s="162"/>
      <c r="AI910" s="162"/>
      <c r="AJ910" s="162"/>
      <c r="AK910" s="162"/>
      <c r="AL910" s="162"/>
      <c r="AM910" s="162">
        <v>21</v>
      </c>
      <c r="AN910" s="162"/>
      <c r="AO910" s="162"/>
      <c r="AP910" s="162"/>
      <c r="AQ910" s="162"/>
      <c r="AR910" s="162"/>
      <c r="AS910" s="162"/>
      <c r="AT910" s="162"/>
      <c r="AU910" s="162"/>
      <c r="AV910" s="162"/>
      <c r="AW910" s="162"/>
      <c r="AX910" s="162"/>
      <c r="AY910" s="162"/>
      <c r="AZ910" s="162"/>
      <c r="BA910" s="162"/>
      <c r="BB910" s="162"/>
      <c r="BC910" s="162"/>
      <c r="BD910" s="162"/>
      <c r="BE910" s="162"/>
      <c r="BF910" s="162"/>
      <c r="BG910" s="162"/>
      <c r="BH910" s="162"/>
    </row>
    <row r="911" spans="1:60" outlineLevel="1" x14ac:dyDescent="0.2">
      <c r="A911" s="210"/>
      <c r="B911" s="174"/>
      <c r="C911" s="202" t="s">
        <v>864</v>
      </c>
      <c r="D911" s="178"/>
      <c r="E911" s="184">
        <v>2.2000000000000002</v>
      </c>
      <c r="F911" s="191"/>
      <c r="G911" s="191"/>
      <c r="H911" s="190"/>
      <c r="I911" s="213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2"/>
      <c r="AW911" s="162"/>
      <c r="AX911" s="162"/>
      <c r="AY911" s="162"/>
      <c r="AZ911" s="162"/>
      <c r="BA911" s="162"/>
      <c r="BB911" s="162"/>
      <c r="BC911" s="162"/>
      <c r="BD911" s="162"/>
      <c r="BE911" s="162"/>
      <c r="BF911" s="162"/>
      <c r="BG911" s="162"/>
      <c r="BH911" s="162"/>
    </row>
    <row r="912" spans="1:60" outlineLevel="1" x14ac:dyDescent="0.2">
      <c r="A912" s="210"/>
      <c r="B912" s="174"/>
      <c r="C912" s="202" t="s">
        <v>865</v>
      </c>
      <c r="D912" s="178"/>
      <c r="E912" s="184">
        <v>3.2</v>
      </c>
      <c r="F912" s="191"/>
      <c r="G912" s="191"/>
      <c r="H912" s="190"/>
      <c r="I912" s="213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2"/>
      <c r="AW912" s="162"/>
      <c r="AX912" s="162"/>
      <c r="AY912" s="162"/>
      <c r="AZ912" s="162"/>
      <c r="BA912" s="162"/>
      <c r="BB912" s="162"/>
      <c r="BC912" s="162"/>
      <c r="BD912" s="162"/>
      <c r="BE912" s="162"/>
      <c r="BF912" s="162"/>
      <c r="BG912" s="162"/>
      <c r="BH912" s="162"/>
    </row>
    <row r="913" spans="1:60" outlineLevel="1" x14ac:dyDescent="0.2">
      <c r="A913" s="210"/>
      <c r="B913" s="289" t="s">
        <v>866</v>
      </c>
      <c r="C913" s="290"/>
      <c r="D913" s="291"/>
      <c r="E913" s="292"/>
      <c r="F913" s="293"/>
      <c r="G913" s="294"/>
      <c r="H913" s="190"/>
      <c r="I913" s="213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>
        <v>1</v>
      </c>
      <c r="AD913" s="162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2"/>
      <c r="AW913" s="162"/>
      <c r="AX913" s="162"/>
      <c r="AY913" s="162"/>
      <c r="AZ913" s="162"/>
      <c r="BA913" s="162"/>
      <c r="BB913" s="162"/>
      <c r="BC913" s="162"/>
      <c r="BD913" s="162"/>
      <c r="BE913" s="162"/>
      <c r="BF913" s="162"/>
      <c r="BG913" s="162"/>
      <c r="BH913" s="162"/>
    </row>
    <row r="914" spans="1:60" outlineLevel="1" x14ac:dyDescent="0.2">
      <c r="A914" s="211">
        <v>109</v>
      </c>
      <c r="B914" s="173" t="s">
        <v>867</v>
      </c>
      <c r="C914" s="201" t="s">
        <v>863</v>
      </c>
      <c r="D914" s="177" t="s">
        <v>186</v>
      </c>
      <c r="E914" s="183">
        <v>10.8</v>
      </c>
      <c r="F914" s="192"/>
      <c r="G914" s="191">
        <f>ROUND(E914*F914,2)</f>
        <v>0</v>
      </c>
      <c r="H914" s="190" t="s">
        <v>841</v>
      </c>
      <c r="I914" s="213" t="s">
        <v>169</v>
      </c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 t="s">
        <v>170</v>
      </c>
      <c r="AF914" s="162"/>
      <c r="AG914" s="162"/>
      <c r="AH914" s="162"/>
      <c r="AI914" s="162"/>
      <c r="AJ914" s="162"/>
      <c r="AK914" s="162"/>
      <c r="AL914" s="162"/>
      <c r="AM914" s="162">
        <v>21</v>
      </c>
      <c r="AN914" s="162"/>
      <c r="AO914" s="162"/>
      <c r="AP914" s="162"/>
      <c r="AQ914" s="162"/>
      <c r="AR914" s="162"/>
      <c r="AS914" s="162"/>
      <c r="AT914" s="162"/>
      <c r="AU914" s="162"/>
      <c r="AV914" s="162"/>
      <c r="AW914" s="162"/>
      <c r="AX914" s="162"/>
      <c r="AY914" s="162"/>
      <c r="AZ914" s="162"/>
      <c r="BA914" s="162"/>
      <c r="BB914" s="162"/>
      <c r="BC914" s="162"/>
      <c r="BD914" s="162"/>
      <c r="BE914" s="162"/>
      <c r="BF914" s="162"/>
      <c r="BG914" s="162"/>
      <c r="BH914" s="162"/>
    </row>
    <row r="915" spans="1:60" outlineLevel="1" x14ac:dyDescent="0.2">
      <c r="A915" s="210"/>
      <c r="B915" s="174"/>
      <c r="C915" s="202" t="s">
        <v>868</v>
      </c>
      <c r="D915" s="178"/>
      <c r="E915" s="184">
        <v>4.4000000000000004</v>
      </c>
      <c r="F915" s="191"/>
      <c r="G915" s="191"/>
      <c r="H915" s="190"/>
      <c r="I915" s="213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2"/>
      <c r="AW915" s="162"/>
      <c r="AX915" s="162"/>
      <c r="AY915" s="162"/>
      <c r="AZ915" s="162"/>
      <c r="BA915" s="162"/>
      <c r="BB915" s="162"/>
      <c r="BC915" s="162"/>
      <c r="BD915" s="162"/>
      <c r="BE915" s="162"/>
      <c r="BF915" s="162"/>
      <c r="BG915" s="162"/>
      <c r="BH915" s="162"/>
    </row>
    <row r="916" spans="1:60" outlineLevel="1" x14ac:dyDescent="0.2">
      <c r="A916" s="210"/>
      <c r="B916" s="174"/>
      <c r="C916" s="202" t="s">
        <v>869</v>
      </c>
      <c r="D916" s="178"/>
      <c r="E916" s="184">
        <v>6.4</v>
      </c>
      <c r="F916" s="191"/>
      <c r="G916" s="191"/>
      <c r="H916" s="190"/>
      <c r="I916" s="213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2"/>
      <c r="AW916" s="162"/>
      <c r="AX916" s="162"/>
      <c r="AY916" s="162"/>
      <c r="AZ916" s="162"/>
      <c r="BA916" s="162"/>
      <c r="BB916" s="162"/>
      <c r="BC916" s="162"/>
      <c r="BD916" s="162"/>
      <c r="BE916" s="162"/>
      <c r="BF916" s="162"/>
      <c r="BG916" s="162"/>
      <c r="BH916" s="162"/>
    </row>
    <row r="917" spans="1:60" outlineLevel="1" x14ac:dyDescent="0.2">
      <c r="A917" s="210"/>
      <c r="B917" s="289" t="s">
        <v>870</v>
      </c>
      <c r="C917" s="290"/>
      <c r="D917" s="291"/>
      <c r="E917" s="292"/>
      <c r="F917" s="293"/>
      <c r="G917" s="294"/>
      <c r="H917" s="190"/>
      <c r="I917" s="213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>
        <v>0</v>
      </c>
      <c r="AD917" s="162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2"/>
      <c r="AW917" s="162"/>
      <c r="AX917" s="162"/>
      <c r="AY917" s="162"/>
      <c r="AZ917" s="162"/>
      <c r="BA917" s="162"/>
      <c r="BB917" s="162"/>
      <c r="BC917" s="162"/>
      <c r="BD917" s="162"/>
      <c r="BE917" s="162"/>
      <c r="BF917" s="162"/>
      <c r="BG917" s="162"/>
      <c r="BH917" s="162"/>
    </row>
    <row r="918" spans="1:60" outlineLevel="1" x14ac:dyDescent="0.2">
      <c r="A918" s="210"/>
      <c r="B918" s="289" t="s">
        <v>871</v>
      </c>
      <c r="C918" s="290"/>
      <c r="D918" s="291"/>
      <c r="E918" s="292"/>
      <c r="F918" s="293"/>
      <c r="G918" s="294"/>
      <c r="H918" s="190"/>
      <c r="I918" s="213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 t="s">
        <v>163</v>
      </c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2"/>
      <c r="AW918" s="162"/>
      <c r="AX918" s="162"/>
      <c r="AY918" s="162"/>
      <c r="AZ918" s="162"/>
      <c r="BA918" s="162"/>
      <c r="BB918" s="162"/>
      <c r="BC918" s="162"/>
      <c r="BD918" s="162"/>
      <c r="BE918" s="162"/>
      <c r="BF918" s="162"/>
      <c r="BG918" s="162"/>
      <c r="BH918" s="162"/>
    </row>
    <row r="919" spans="1:60" outlineLevel="1" x14ac:dyDescent="0.2">
      <c r="A919" s="211">
        <v>110</v>
      </c>
      <c r="B919" s="173" t="s">
        <v>872</v>
      </c>
      <c r="C919" s="201" t="s">
        <v>863</v>
      </c>
      <c r="D919" s="177" t="s">
        <v>186</v>
      </c>
      <c r="E919" s="183">
        <v>5.4</v>
      </c>
      <c r="F919" s="192"/>
      <c r="G919" s="191">
        <f>ROUND(E919*F919,2)</f>
        <v>0</v>
      </c>
      <c r="H919" s="190" t="s">
        <v>841</v>
      </c>
      <c r="I919" s="213" t="s">
        <v>169</v>
      </c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 t="s">
        <v>170</v>
      </c>
      <c r="AF919" s="162"/>
      <c r="AG919" s="162"/>
      <c r="AH919" s="162"/>
      <c r="AI919" s="162"/>
      <c r="AJ919" s="162"/>
      <c r="AK919" s="162"/>
      <c r="AL919" s="162"/>
      <c r="AM919" s="162">
        <v>21</v>
      </c>
      <c r="AN919" s="162"/>
      <c r="AO919" s="162"/>
      <c r="AP919" s="162"/>
      <c r="AQ919" s="162"/>
      <c r="AR919" s="162"/>
      <c r="AS919" s="162"/>
      <c r="AT919" s="162"/>
      <c r="AU919" s="162"/>
      <c r="AV919" s="162"/>
      <c r="AW919" s="162"/>
      <c r="AX919" s="162"/>
      <c r="AY919" s="162"/>
      <c r="AZ919" s="162"/>
      <c r="BA919" s="162"/>
      <c r="BB919" s="162"/>
      <c r="BC919" s="162"/>
      <c r="BD919" s="162"/>
      <c r="BE919" s="162"/>
      <c r="BF919" s="162"/>
      <c r="BG919" s="162"/>
      <c r="BH919" s="162"/>
    </row>
    <row r="920" spans="1:60" outlineLevel="1" x14ac:dyDescent="0.2">
      <c r="A920" s="210"/>
      <c r="B920" s="174"/>
      <c r="C920" s="202" t="s">
        <v>864</v>
      </c>
      <c r="D920" s="178"/>
      <c r="E920" s="184">
        <v>2.2000000000000002</v>
      </c>
      <c r="F920" s="191"/>
      <c r="G920" s="191"/>
      <c r="H920" s="190"/>
      <c r="I920" s="213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2"/>
      <c r="AW920" s="162"/>
      <c r="AX920" s="162"/>
      <c r="AY920" s="162"/>
      <c r="AZ920" s="162"/>
      <c r="BA920" s="162"/>
      <c r="BB920" s="162"/>
      <c r="BC920" s="162"/>
      <c r="BD920" s="162"/>
      <c r="BE920" s="162"/>
      <c r="BF920" s="162"/>
      <c r="BG920" s="162"/>
      <c r="BH920" s="162"/>
    </row>
    <row r="921" spans="1:60" outlineLevel="1" x14ac:dyDescent="0.2">
      <c r="A921" s="210"/>
      <c r="B921" s="174"/>
      <c r="C921" s="202" t="s">
        <v>865</v>
      </c>
      <c r="D921" s="178"/>
      <c r="E921" s="184">
        <v>3.2</v>
      </c>
      <c r="F921" s="191"/>
      <c r="G921" s="191"/>
      <c r="H921" s="190"/>
      <c r="I921" s="213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2"/>
      <c r="AW921" s="162"/>
      <c r="AX921" s="162"/>
      <c r="AY921" s="162"/>
      <c r="AZ921" s="162"/>
      <c r="BA921" s="162"/>
      <c r="BB921" s="162"/>
      <c r="BC921" s="162"/>
      <c r="BD921" s="162"/>
      <c r="BE921" s="162"/>
      <c r="BF921" s="162"/>
      <c r="BG921" s="162"/>
      <c r="BH921" s="162"/>
    </row>
    <row r="922" spans="1:60" outlineLevel="1" x14ac:dyDescent="0.2">
      <c r="A922" s="211">
        <v>111</v>
      </c>
      <c r="B922" s="173" t="s">
        <v>873</v>
      </c>
      <c r="C922" s="201" t="s">
        <v>874</v>
      </c>
      <c r="D922" s="177" t="s">
        <v>167</v>
      </c>
      <c r="E922" s="183">
        <v>777.6</v>
      </c>
      <c r="F922" s="192"/>
      <c r="G922" s="191">
        <f>ROUND(E922*F922,2)</f>
        <v>0</v>
      </c>
      <c r="H922" s="190"/>
      <c r="I922" s="213" t="s">
        <v>169</v>
      </c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 t="s">
        <v>170</v>
      </c>
      <c r="AF922" s="162"/>
      <c r="AG922" s="162"/>
      <c r="AH922" s="162"/>
      <c r="AI922" s="162"/>
      <c r="AJ922" s="162"/>
      <c r="AK922" s="162"/>
      <c r="AL922" s="162"/>
      <c r="AM922" s="162">
        <v>21</v>
      </c>
      <c r="AN922" s="162"/>
      <c r="AO922" s="162"/>
      <c r="AP922" s="162"/>
      <c r="AQ922" s="162"/>
      <c r="AR922" s="162"/>
      <c r="AS922" s="162"/>
      <c r="AT922" s="162"/>
      <c r="AU922" s="162"/>
      <c r="AV922" s="162"/>
      <c r="AW922" s="162"/>
      <c r="AX922" s="162"/>
      <c r="AY922" s="162"/>
      <c r="AZ922" s="162"/>
      <c r="BA922" s="162"/>
      <c r="BB922" s="162"/>
      <c r="BC922" s="162"/>
      <c r="BD922" s="162"/>
      <c r="BE922" s="162"/>
      <c r="BF922" s="162"/>
      <c r="BG922" s="162"/>
      <c r="BH922" s="162"/>
    </row>
    <row r="923" spans="1:60" outlineLevel="1" x14ac:dyDescent="0.2">
      <c r="A923" s="210"/>
      <c r="B923" s="174"/>
      <c r="C923" s="202" t="s">
        <v>842</v>
      </c>
      <c r="D923" s="178"/>
      <c r="E923" s="184">
        <v>383.28</v>
      </c>
      <c r="F923" s="191"/>
      <c r="G923" s="191"/>
      <c r="H923" s="190"/>
      <c r="I923" s="213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2"/>
      <c r="AW923" s="162"/>
      <c r="AX923" s="162"/>
      <c r="AY923" s="162"/>
      <c r="AZ923" s="162"/>
      <c r="BA923" s="162"/>
      <c r="BB923" s="162"/>
      <c r="BC923" s="162"/>
      <c r="BD923" s="162"/>
      <c r="BE923" s="162"/>
      <c r="BF923" s="162"/>
      <c r="BG923" s="162"/>
      <c r="BH923" s="162"/>
    </row>
    <row r="924" spans="1:60" outlineLevel="1" x14ac:dyDescent="0.2">
      <c r="A924" s="210"/>
      <c r="B924" s="174"/>
      <c r="C924" s="202" t="s">
        <v>843</v>
      </c>
      <c r="D924" s="178"/>
      <c r="E924" s="184">
        <v>174.16</v>
      </c>
      <c r="F924" s="191"/>
      <c r="G924" s="191"/>
      <c r="H924" s="190"/>
      <c r="I924" s="213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2"/>
      <c r="AW924" s="162"/>
      <c r="AX924" s="162"/>
      <c r="AY924" s="162"/>
      <c r="AZ924" s="162"/>
      <c r="BA924" s="162"/>
      <c r="BB924" s="162"/>
      <c r="BC924" s="162"/>
      <c r="BD924" s="162"/>
      <c r="BE924" s="162"/>
      <c r="BF924" s="162"/>
      <c r="BG924" s="162"/>
      <c r="BH924" s="162"/>
    </row>
    <row r="925" spans="1:60" outlineLevel="1" x14ac:dyDescent="0.2">
      <c r="A925" s="210"/>
      <c r="B925" s="174"/>
      <c r="C925" s="202" t="s">
        <v>844</v>
      </c>
      <c r="D925" s="178"/>
      <c r="E925" s="184">
        <v>94.88</v>
      </c>
      <c r="F925" s="191"/>
      <c r="G925" s="191"/>
      <c r="H925" s="190"/>
      <c r="I925" s="213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2"/>
      <c r="AW925" s="162"/>
      <c r="AX925" s="162"/>
      <c r="AY925" s="162"/>
      <c r="AZ925" s="162"/>
      <c r="BA925" s="162"/>
      <c r="BB925" s="162"/>
      <c r="BC925" s="162"/>
      <c r="BD925" s="162"/>
      <c r="BE925" s="162"/>
      <c r="BF925" s="162"/>
      <c r="BG925" s="162"/>
      <c r="BH925" s="162"/>
    </row>
    <row r="926" spans="1:60" outlineLevel="1" x14ac:dyDescent="0.2">
      <c r="A926" s="210"/>
      <c r="B926" s="174"/>
      <c r="C926" s="202" t="s">
        <v>845</v>
      </c>
      <c r="D926" s="178"/>
      <c r="E926" s="184">
        <v>125.28</v>
      </c>
      <c r="F926" s="191"/>
      <c r="G926" s="191"/>
      <c r="H926" s="190"/>
      <c r="I926" s="213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2"/>
      <c r="AW926" s="162"/>
      <c r="AX926" s="162"/>
      <c r="AY926" s="162"/>
      <c r="AZ926" s="162"/>
      <c r="BA926" s="162"/>
      <c r="BB926" s="162"/>
      <c r="BC926" s="162"/>
      <c r="BD926" s="162"/>
      <c r="BE926" s="162"/>
      <c r="BF926" s="162"/>
      <c r="BG926" s="162"/>
      <c r="BH926" s="162"/>
    </row>
    <row r="927" spans="1:60" outlineLevel="1" x14ac:dyDescent="0.2">
      <c r="A927" s="211">
        <v>112</v>
      </c>
      <c r="B927" s="173" t="s">
        <v>875</v>
      </c>
      <c r="C927" s="201" t="s">
        <v>876</v>
      </c>
      <c r="D927" s="177" t="s">
        <v>167</v>
      </c>
      <c r="E927" s="183">
        <v>1555.2</v>
      </c>
      <c r="F927" s="192"/>
      <c r="G927" s="191">
        <f>ROUND(E927*F927,2)</f>
        <v>0</v>
      </c>
      <c r="H927" s="190"/>
      <c r="I927" s="213" t="s">
        <v>169</v>
      </c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 t="s">
        <v>170</v>
      </c>
      <c r="AF927" s="162"/>
      <c r="AG927" s="162"/>
      <c r="AH927" s="162"/>
      <c r="AI927" s="162"/>
      <c r="AJ927" s="162"/>
      <c r="AK927" s="162"/>
      <c r="AL927" s="162"/>
      <c r="AM927" s="162">
        <v>21</v>
      </c>
      <c r="AN927" s="162"/>
      <c r="AO927" s="162"/>
      <c r="AP927" s="162"/>
      <c r="AQ927" s="162"/>
      <c r="AR927" s="162"/>
      <c r="AS927" s="162"/>
      <c r="AT927" s="162"/>
      <c r="AU927" s="162"/>
      <c r="AV927" s="162"/>
      <c r="AW927" s="162"/>
      <c r="AX927" s="162"/>
      <c r="AY927" s="162"/>
      <c r="AZ927" s="162"/>
      <c r="BA927" s="162"/>
      <c r="BB927" s="162"/>
      <c r="BC927" s="162"/>
      <c r="BD927" s="162"/>
      <c r="BE927" s="162"/>
      <c r="BF927" s="162"/>
      <c r="BG927" s="162"/>
      <c r="BH927" s="162"/>
    </row>
    <row r="928" spans="1:60" outlineLevel="1" x14ac:dyDescent="0.2">
      <c r="A928" s="210"/>
      <c r="B928" s="174"/>
      <c r="C928" s="203" t="s">
        <v>227</v>
      </c>
      <c r="D928" s="179"/>
      <c r="E928" s="185"/>
      <c r="F928" s="191"/>
      <c r="G928" s="191"/>
      <c r="H928" s="190"/>
      <c r="I928" s="213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2"/>
      <c r="AW928" s="162"/>
      <c r="AX928" s="162"/>
      <c r="AY928" s="162"/>
      <c r="AZ928" s="162"/>
      <c r="BA928" s="162"/>
      <c r="BB928" s="162"/>
      <c r="BC928" s="162"/>
      <c r="BD928" s="162"/>
      <c r="BE928" s="162"/>
      <c r="BF928" s="162"/>
      <c r="BG928" s="162"/>
      <c r="BH928" s="162"/>
    </row>
    <row r="929" spans="1:60" outlineLevel="1" x14ac:dyDescent="0.2">
      <c r="A929" s="210"/>
      <c r="B929" s="174"/>
      <c r="C929" s="204" t="s">
        <v>849</v>
      </c>
      <c r="D929" s="179"/>
      <c r="E929" s="185">
        <v>383.28</v>
      </c>
      <c r="F929" s="191"/>
      <c r="G929" s="191"/>
      <c r="H929" s="190"/>
      <c r="I929" s="213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2"/>
      <c r="AW929" s="162"/>
      <c r="AX929" s="162"/>
      <c r="AY929" s="162"/>
      <c r="AZ929" s="162"/>
      <c r="BA929" s="162"/>
      <c r="BB929" s="162"/>
      <c r="BC929" s="162"/>
      <c r="BD929" s="162"/>
      <c r="BE929" s="162"/>
      <c r="BF929" s="162"/>
      <c r="BG929" s="162"/>
      <c r="BH929" s="162"/>
    </row>
    <row r="930" spans="1:60" outlineLevel="1" x14ac:dyDescent="0.2">
      <c r="A930" s="210"/>
      <c r="B930" s="174"/>
      <c r="C930" s="204" t="s">
        <v>850</v>
      </c>
      <c r="D930" s="179"/>
      <c r="E930" s="185">
        <v>174.16</v>
      </c>
      <c r="F930" s="191"/>
      <c r="G930" s="191"/>
      <c r="H930" s="190"/>
      <c r="I930" s="213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2"/>
      <c r="AW930" s="162"/>
      <c r="AX930" s="162"/>
      <c r="AY930" s="162"/>
      <c r="AZ930" s="162"/>
      <c r="BA930" s="162"/>
      <c r="BB930" s="162"/>
      <c r="BC930" s="162"/>
      <c r="BD930" s="162"/>
      <c r="BE930" s="162"/>
      <c r="BF930" s="162"/>
      <c r="BG930" s="162"/>
      <c r="BH930" s="162"/>
    </row>
    <row r="931" spans="1:60" outlineLevel="1" x14ac:dyDescent="0.2">
      <c r="A931" s="210"/>
      <c r="B931" s="174"/>
      <c r="C931" s="204" t="s">
        <v>851</v>
      </c>
      <c r="D931" s="179"/>
      <c r="E931" s="185">
        <v>94.88</v>
      </c>
      <c r="F931" s="191"/>
      <c r="G931" s="191"/>
      <c r="H931" s="190"/>
      <c r="I931" s="213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2"/>
      <c r="AW931" s="162"/>
      <c r="AX931" s="162"/>
      <c r="AY931" s="162"/>
      <c r="AZ931" s="162"/>
      <c r="BA931" s="162"/>
      <c r="BB931" s="162"/>
      <c r="BC931" s="162"/>
      <c r="BD931" s="162"/>
      <c r="BE931" s="162"/>
      <c r="BF931" s="162"/>
      <c r="BG931" s="162"/>
      <c r="BH931" s="162"/>
    </row>
    <row r="932" spans="1:60" outlineLevel="1" x14ac:dyDescent="0.2">
      <c r="A932" s="210"/>
      <c r="B932" s="174"/>
      <c r="C932" s="204" t="s">
        <v>852</v>
      </c>
      <c r="D932" s="179"/>
      <c r="E932" s="185">
        <v>125.28</v>
      </c>
      <c r="F932" s="191"/>
      <c r="G932" s="191"/>
      <c r="H932" s="190"/>
      <c r="I932" s="213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2"/>
      <c r="AW932" s="162"/>
      <c r="AX932" s="162"/>
      <c r="AY932" s="162"/>
      <c r="AZ932" s="162"/>
      <c r="BA932" s="162"/>
      <c r="BB932" s="162"/>
      <c r="BC932" s="162"/>
      <c r="BD932" s="162"/>
      <c r="BE932" s="162"/>
      <c r="BF932" s="162"/>
      <c r="BG932" s="162"/>
      <c r="BH932" s="162"/>
    </row>
    <row r="933" spans="1:60" outlineLevel="1" x14ac:dyDescent="0.2">
      <c r="A933" s="210"/>
      <c r="B933" s="174"/>
      <c r="C933" s="205" t="s">
        <v>238</v>
      </c>
      <c r="D933" s="180"/>
      <c r="E933" s="186">
        <v>777.6</v>
      </c>
      <c r="F933" s="191"/>
      <c r="G933" s="191"/>
      <c r="H933" s="190"/>
      <c r="I933" s="213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2"/>
      <c r="AW933" s="162"/>
      <c r="AX933" s="162"/>
      <c r="AY933" s="162"/>
      <c r="AZ933" s="162"/>
      <c r="BA933" s="162"/>
      <c r="BB933" s="162"/>
      <c r="BC933" s="162"/>
      <c r="BD933" s="162"/>
      <c r="BE933" s="162"/>
      <c r="BF933" s="162"/>
      <c r="BG933" s="162"/>
      <c r="BH933" s="162"/>
    </row>
    <row r="934" spans="1:60" outlineLevel="1" x14ac:dyDescent="0.2">
      <c r="A934" s="210"/>
      <c r="B934" s="174"/>
      <c r="C934" s="203" t="s">
        <v>239</v>
      </c>
      <c r="D934" s="179"/>
      <c r="E934" s="185"/>
      <c r="F934" s="191"/>
      <c r="G934" s="191"/>
      <c r="H934" s="190"/>
      <c r="I934" s="213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2"/>
      <c r="AW934" s="162"/>
      <c r="AX934" s="162"/>
      <c r="AY934" s="162"/>
      <c r="AZ934" s="162"/>
      <c r="BA934" s="162"/>
      <c r="BB934" s="162"/>
      <c r="BC934" s="162"/>
      <c r="BD934" s="162"/>
      <c r="BE934" s="162"/>
      <c r="BF934" s="162"/>
      <c r="BG934" s="162"/>
      <c r="BH934" s="162"/>
    </row>
    <row r="935" spans="1:60" outlineLevel="1" x14ac:dyDescent="0.2">
      <c r="A935" s="210"/>
      <c r="B935" s="174"/>
      <c r="C935" s="202" t="s">
        <v>853</v>
      </c>
      <c r="D935" s="178"/>
      <c r="E935" s="184">
        <v>1555.2</v>
      </c>
      <c r="F935" s="191"/>
      <c r="G935" s="191"/>
      <c r="H935" s="190"/>
      <c r="I935" s="213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2"/>
      <c r="AW935" s="162"/>
      <c r="AX935" s="162"/>
      <c r="AY935" s="162"/>
      <c r="AZ935" s="162"/>
      <c r="BA935" s="162"/>
      <c r="BB935" s="162"/>
      <c r="BC935" s="162"/>
      <c r="BD935" s="162"/>
      <c r="BE935" s="162"/>
      <c r="BF935" s="162"/>
      <c r="BG935" s="162"/>
      <c r="BH935" s="162"/>
    </row>
    <row r="936" spans="1:60" outlineLevel="1" x14ac:dyDescent="0.2">
      <c r="A936" s="211">
        <v>113</v>
      </c>
      <c r="B936" s="173" t="s">
        <v>877</v>
      </c>
      <c r="C936" s="201" t="s">
        <v>878</v>
      </c>
      <c r="D936" s="177" t="s">
        <v>167</v>
      </c>
      <c r="E936" s="183">
        <v>777.6</v>
      </c>
      <c r="F936" s="192"/>
      <c r="G936" s="191">
        <f>ROUND(E936*F936,2)</f>
        <v>0</v>
      </c>
      <c r="H936" s="190"/>
      <c r="I936" s="213" t="s">
        <v>169</v>
      </c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 t="s">
        <v>170</v>
      </c>
      <c r="AF936" s="162"/>
      <c r="AG936" s="162"/>
      <c r="AH936" s="162"/>
      <c r="AI936" s="162"/>
      <c r="AJ936" s="162"/>
      <c r="AK936" s="162"/>
      <c r="AL936" s="162"/>
      <c r="AM936" s="162">
        <v>21</v>
      </c>
      <c r="AN936" s="162"/>
      <c r="AO936" s="162"/>
      <c r="AP936" s="162"/>
      <c r="AQ936" s="162"/>
      <c r="AR936" s="162"/>
      <c r="AS936" s="162"/>
      <c r="AT936" s="162"/>
      <c r="AU936" s="162"/>
      <c r="AV936" s="162"/>
      <c r="AW936" s="162"/>
      <c r="AX936" s="162"/>
      <c r="AY936" s="162"/>
      <c r="AZ936" s="162"/>
      <c r="BA936" s="162"/>
      <c r="BB936" s="162"/>
      <c r="BC936" s="162"/>
      <c r="BD936" s="162"/>
      <c r="BE936" s="162"/>
      <c r="BF936" s="162"/>
      <c r="BG936" s="162"/>
      <c r="BH936" s="162"/>
    </row>
    <row r="937" spans="1:60" outlineLevel="1" x14ac:dyDescent="0.2">
      <c r="A937" s="210"/>
      <c r="B937" s="174"/>
      <c r="C937" s="202" t="s">
        <v>842</v>
      </c>
      <c r="D937" s="178"/>
      <c r="E937" s="184">
        <v>383.28</v>
      </c>
      <c r="F937" s="191"/>
      <c r="G937" s="191"/>
      <c r="H937" s="190"/>
      <c r="I937" s="213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2"/>
      <c r="AW937" s="162"/>
      <c r="AX937" s="162"/>
      <c r="AY937" s="162"/>
      <c r="AZ937" s="162"/>
      <c r="BA937" s="162"/>
      <c r="BB937" s="162"/>
      <c r="BC937" s="162"/>
      <c r="BD937" s="162"/>
      <c r="BE937" s="162"/>
      <c r="BF937" s="162"/>
      <c r="BG937" s="162"/>
      <c r="BH937" s="162"/>
    </row>
    <row r="938" spans="1:60" outlineLevel="1" x14ac:dyDescent="0.2">
      <c r="A938" s="210"/>
      <c r="B938" s="174"/>
      <c r="C938" s="202" t="s">
        <v>843</v>
      </c>
      <c r="D938" s="178"/>
      <c r="E938" s="184">
        <v>174.16</v>
      </c>
      <c r="F938" s="191"/>
      <c r="G938" s="191"/>
      <c r="H938" s="190"/>
      <c r="I938" s="213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2"/>
      <c r="AW938" s="162"/>
      <c r="AX938" s="162"/>
      <c r="AY938" s="162"/>
      <c r="AZ938" s="162"/>
      <c r="BA938" s="162"/>
      <c r="BB938" s="162"/>
      <c r="BC938" s="162"/>
      <c r="BD938" s="162"/>
      <c r="BE938" s="162"/>
      <c r="BF938" s="162"/>
      <c r="BG938" s="162"/>
      <c r="BH938" s="162"/>
    </row>
    <row r="939" spans="1:60" outlineLevel="1" x14ac:dyDescent="0.2">
      <c r="A939" s="210"/>
      <c r="B939" s="174"/>
      <c r="C939" s="202" t="s">
        <v>844</v>
      </c>
      <c r="D939" s="178"/>
      <c r="E939" s="184">
        <v>94.88</v>
      </c>
      <c r="F939" s="191"/>
      <c r="G939" s="191"/>
      <c r="H939" s="190"/>
      <c r="I939" s="213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  <c r="AM939" s="162"/>
      <c r="AN939" s="162"/>
      <c r="AO939" s="162"/>
      <c r="AP939" s="162"/>
      <c r="AQ939" s="162"/>
      <c r="AR939" s="162"/>
      <c r="AS939" s="162"/>
      <c r="AT939" s="162"/>
      <c r="AU939" s="162"/>
      <c r="AV939" s="162"/>
      <c r="AW939" s="162"/>
      <c r="AX939" s="162"/>
      <c r="AY939" s="162"/>
      <c r="AZ939" s="162"/>
      <c r="BA939" s="162"/>
      <c r="BB939" s="162"/>
      <c r="BC939" s="162"/>
      <c r="BD939" s="162"/>
      <c r="BE939" s="162"/>
      <c r="BF939" s="162"/>
      <c r="BG939" s="162"/>
      <c r="BH939" s="162"/>
    </row>
    <row r="940" spans="1:60" outlineLevel="1" x14ac:dyDescent="0.2">
      <c r="A940" s="210"/>
      <c r="B940" s="174"/>
      <c r="C940" s="202" t="s">
        <v>845</v>
      </c>
      <c r="D940" s="178"/>
      <c r="E940" s="184">
        <v>125.28</v>
      </c>
      <c r="F940" s="191"/>
      <c r="G940" s="191"/>
      <c r="H940" s="190"/>
      <c r="I940" s="213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  <c r="AM940" s="162"/>
      <c r="AN940" s="162"/>
      <c r="AO940" s="162"/>
      <c r="AP940" s="162"/>
      <c r="AQ940" s="162"/>
      <c r="AR940" s="162"/>
      <c r="AS940" s="162"/>
      <c r="AT940" s="162"/>
      <c r="AU940" s="162"/>
      <c r="AV940" s="162"/>
      <c r="AW940" s="162"/>
      <c r="AX940" s="162"/>
      <c r="AY940" s="162"/>
      <c r="AZ940" s="162"/>
      <c r="BA940" s="162"/>
      <c r="BB940" s="162"/>
      <c r="BC940" s="162"/>
      <c r="BD940" s="162"/>
      <c r="BE940" s="162"/>
      <c r="BF940" s="162"/>
      <c r="BG940" s="162"/>
      <c r="BH940" s="162"/>
    </row>
    <row r="941" spans="1:60" x14ac:dyDescent="0.2">
      <c r="A941" s="209" t="s">
        <v>159</v>
      </c>
      <c r="B941" s="172" t="s">
        <v>79</v>
      </c>
      <c r="C941" s="200" t="s">
        <v>80</v>
      </c>
      <c r="D941" s="176"/>
      <c r="E941" s="182"/>
      <c r="F941" s="295">
        <f>SUM(G942:G965)</f>
        <v>0</v>
      </c>
      <c r="G941" s="296"/>
      <c r="H941" s="189"/>
      <c r="I941" s="212"/>
      <c r="AE941" t="s">
        <v>160</v>
      </c>
    </row>
    <row r="942" spans="1:60" outlineLevel="1" x14ac:dyDescent="0.2">
      <c r="A942" s="210"/>
      <c r="B942" s="297" t="s">
        <v>879</v>
      </c>
      <c r="C942" s="298"/>
      <c r="D942" s="299"/>
      <c r="E942" s="300"/>
      <c r="F942" s="301"/>
      <c r="G942" s="302"/>
      <c r="H942" s="190"/>
      <c r="I942" s="213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>
        <v>0</v>
      </c>
      <c r="AD942" s="162"/>
      <c r="AE942" s="162"/>
      <c r="AF942" s="162"/>
      <c r="AG942" s="162"/>
      <c r="AH942" s="162"/>
      <c r="AI942" s="162"/>
      <c r="AJ942" s="162"/>
      <c r="AK942" s="162"/>
      <c r="AL942" s="162"/>
      <c r="AM942" s="162"/>
      <c r="AN942" s="162"/>
      <c r="AO942" s="162"/>
      <c r="AP942" s="162"/>
      <c r="AQ942" s="162"/>
      <c r="AR942" s="162"/>
      <c r="AS942" s="162"/>
      <c r="AT942" s="162"/>
      <c r="AU942" s="162"/>
      <c r="AV942" s="162"/>
      <c r="AW942" s="162"/>
      <c r="AX942" s="162"/>
      <c r="AY942" s="162"/>
      <c r="AZ942" s="162"/>
      <c r="BA942" s="162"/>
      <c r="BB942" s="162"/>
      <c r="BC942" s="162"/>
      <c r="BD942" s="162"/>
      <c r="BE942" s="162"/>
      <c r="BF942" s="162"/>
      <c r="BG942" s="162"/>
      <c r="BH942" s="162"/>
    </row>
    <row r="943" spans="1:60" ht="22.5" outlineLevel="1" x14ac:dyDescent="0.2">
      <c r="A943" s="210"/>
      <c r="B943" s="289" t="s">
        <v>880</v>
      </c>
      <c r="C943" s="290"/>
      <c r="D943" s="291"/>
      <c r="E943" s="292"/>
      <c r="F943" s="293"/>
      <c r="G943" s="294"/>
      <c r="H943" s="190"/>
      <c r="I943" s="213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>
        <v>1</v>
      </c>
      <c r="AD943" s="162"/>
      <c r="AE943" s="162"/>
      <c r="AF943" s="162"/>
      <c r="AG943" s="162"/>
      <c r="AH943" s="162"/>
      <c r="AI943" s="162"/>
      <c r="AJ943" s="162"/>
      <c r="AK943" s="162"/>
      <c r="AL943" s="162"/>
      <c r="AM943" s="162"/>
      <c r="AN943" s="162"/>
      <c r="AO943" s="162"/>
      <c r="AP943" s="162"/>
      <c r="AQ943" s="162"/>
      <c r="AR943" s="162"/>
      <c r="AS943" s="162"/>
      <c r="AT943" s="162"/>
      <c r="AU943" s="162"/>
      <c r="AV943" s="162"/>
      <c r="AW943" s="162"/>
      <c r="AX943" s="162"/>
      <c r="AY943" s="162"/>
      <c r="AZ943" s="165" t="str">
        <f>B943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943" s="162"/>
      <c r="BB943" s="162"/>
      <c r="BC943" s="162"/>
      <c r="BD943" s="162"/>
      <c r="BE943" s="162"/>
      <c r="BF943" s="162"/>
      <c r="BG943" s="162"/>
      <c r="BH943" s="162"/>
    </row>
    <row r="944" spans="1:60" outlineLevel="1" x14ac:dyDescent="0.2">
      <c r="A944" s="211">
        <v>114</v>
      </c>
      <c r="B944" s="173" t="s">
        <v>881</v>
      </c>
      <c r="C944" s="201" t="s">
        <v>882</v>
      </c>
      <c r="D944" s="177" t="s">
        <v>167</v>
      </c>
      <c r="E944" s="183">
        <v>195.47040000000001</v>
      </c>
      <c r="F944" s="192"/>
      <c r="G944" s="191">
        <f>ROUND(E944*F944,2)</f>
        <v>0</v>
      </c>
      <c r="H944" s="190" t="s">
        <v>324</v>
      </c>
      <c r="I944" s="213" t="s">
        <v>169</v>
      </c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 t="s">
        <v>170</v>
      </c>
      <c r="AF944" s="162"/>
      <c r="AG944" s="162"/>
      <c r="AH944" s="162"/>
      <c r="AI944" s="162"/>
      <c r="AJ944" s="162"/>
      <c r="AK944" s="162"/>
      <c r="AL944" s="162"/>
      <c r="AM944" s="162">
        <v>21</v>
      </c>
      <c r="AN944" s="162"/>
      <c r="AO944" s="162"/>
      <c r="AP944" s="162"/>
      <c r="AQ944" s="162"/>
      <c r="AR944" s="162"/>
      <c r="AS944" s="162"/>
      <c r="AT944" s="162"/>
      <c r="AU944" s="162"/>
      <c r="AV944" s="162"/>
      <c r="AW944" s="162"/>
      <c r="AX944" s="162"/>
      <c r="AY944" s="162"/>
      <c r="AZ944" s="162"/>
      <c r="BA944" s="162"/>
      <c r="BB944" s="162"/>
      <c r="BC944" s="162"/>
      <c r="BD944" s="162"/>
      <c r="BE944" s="162"/>
      <c r="BF944" s="162"/>
      <c r="BG944" s="162"/>
      <c r="BH944" s="162"/>
    </row>
    <row r="945" spans="1:60" outlineLevel="1" x14ac:dyDescent="0.2">
      <c r="A945" s="210"/>
      <c r="B945" s="174"/>
      <c r="C945" s="202" t="s">
        <v>883</v>
      </c>
      <c r="D945" s="178"/>
      <c r="E945" s="184">
        <v>100.64</v>
      </c>
      <c r="F945" s="191"/>
      <c r="G945" s="191"/>
      <c r="H945" s="190"/>
      <c r="I945" s="213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  <c r="AM945" s="162"/>
      <c r="AN945" s="162"/>
      <c r="AO945" s="162"/>
      <c r="AP945" s="162"/>
      <c r="AQ945" s="162"/>
      <c r="AR945" s="162"/>
      <c r="AS945" s="162"/>
      <c r="AT945" s="162"/>
      <c r="AU945" s="162"/>
      <c r="AV945" s="162"/>
      <c r="AW945" s="162"/>
      <c r="AX945" s="162"/>
      <c r="AY945" s="162"/>
      <c r="AZ945" s="162"/>
      <c r="BA945" s="162"/>
      <c r="BB945" s="162"/>
      <c r="BC945" s="162"/>
      <c r="BD945" s="162"/>
      <c r="BE945" s="162"/>
      <c r="BF945" s="162"/>
      <c r="BG945" s="162"/>
      <c r="BH945" s="162"/>
    </row>
    <row r="946" spans="1:60" outlineLevel="1" x14ac:dyDescent="0.2">
      <c r="A946" s="210"/>
      <c r="B946" s="174"/>
      <c r="C946" s="202" t="s">
        <v>884</v>
      </c>
      <c r="D946" s="178"/>
      <c r="E946" s="184">
        <v>72.025599999999997</v>
      </c>
      <c r="F946" s="191"/>
      <c r="G946" s="191"/>
      <c r="H946" s="190"/>
      <c r="I946" s="213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  <c r="AM946" s="162"/>
      <c r="AN946" s="162"/>
      <c r="AO946" s="162"/>
      <c r="AP946" s="162"/>
      <c r="AQ946" s="162"/>
      <c r="AR946" s="162"/>
      <c r="AS946" s="162"/>
      <c r="AT946" s="162"/>
      <c r="AU946" s="162"/>
      <c r="AV946" s="162"/>
      <c r="AW946" s="162"/>
      <c r="AX946" s="162"/>
      <c r="AY946" s="162"/>
      <c r="AZ946" s="162"/>
      <c r="BA946" s="162"/>
      <c r="BB946" s="162"/>
      <c r="BC946" s="162"/>
      <c r="BD946" s="162"/>
      <c r="BE946" s="162"/>
      <c r="BF946" s="162"/>
      <c r="BG946" s="162"/>
      <c r="BH946" s="162"/>
    </row>
    <row r="947" spans="1:60" outlineLevel="1" x14ac:dyDescent="0.2">
      <c r="A947" s="210"/>
      <c r="B947" s="174"/>
      <c r="C947" s="202" t="s">
        <v>885</v>
      </c>
      <c r="D947" s="178"/>
      <c r="E947" s="184">
        <v>22.8048</v>
      </c>
      <c r="F947" s="191"/>
      <c r="G947" s="191"/>
      <c r="H947" s="190"/>
      <c r="I947" s="213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  <c r="AM947" s="162"/>
      <c r="AN947" s="162"/>
      <c r="AO947" s="162"/>
      <c r="AP947" s="162"/>
      <c r="AQ947" s="162"/>
      <c r="AR947" s="162"/>
      <c r="AS947" s="162"/>
      <c r="AT947" s="162"/>
      <c r="AU947" s="162"/>
      <c r="AV947" s="162"/>
      <c r="AW947" s="162"/>
      <c r="AX947" s="162"/>
      <c r="AY947" s="162"/>
      <c r="AZ947" s="162"/>
      <c r="BA947" s="162"/>
      <c r="BB947" s="162"/>
      <c r="BC947" s="162"/>
      <c r="BD947" s="162"/>
      <c r="BE947" s="162"/>
      <c r="BF947" s="162"/>
      <c r="BG947" s="162"/>
      <c r="BH947" s="162"/>
    </row>
    <row r="948" spans="1:60" outlineLevel="1" x14ac:dyDescent="0.2">
      <c r="A948" s="210"/>
      <c r="B948" s="289" t="s">
        <v>886</v>
      </c>
      <c r="C948" s="290"/>
      <c r="D948" s="291"/>
      <c r="E948" s="292"/>
      <c r="F948" s="293"/>
      <c r="G948" s="294"/>
      <c r="H948" s="190"/>
      <c r="I948" s="213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>
        <v>0</v>
      </c>
      <c r="AD948" s="162"/>
      <c r="AE948" s="162"/>
      <c r="AF948" s="162"/>
      <c r="AG948" s="162"/>
      <c r="AH948" s="162"/>
      <c r="AI948" s="162"/>
      <c r="AJ948" s="162"/>
      <c r="AK948" s="162"/>
      <c r="AL948" s="162"/>
      <c r="AM948" s="162"/>
      <c r="AN948" s="162"/>
      <c r="AO948" s="162"/>
      <c r="AP948" s="162"/>
      <c r="AQ948" s="162"/>
      <c r="AR948" s="162"/>
      <c r="AS948" s="162"/>
      <c r="AT948" s="162"/>
      <c r="AU948" s="162"/>
      <c r="AV948" s="162"/>
      <c r="AW948" s="162"/>
      <c r="AX948" s="162"/>
      <c r="AY948" s="162"/>
      <c r="AZ948" s="162"/>
      <c r="BA948" s="162"/>
      <c r="BB948" s="162"/>
      <c r="BC948" s="162"/>
      <c r="BD948" s="162"/>
      <c r="BE948" s="162"/>
      <c r="BF948" s="162"/>
      <c r="BG948" s="162"/>
      <c r="BH948" s="162"/>
    </row>
    <row r="949" spans="1:60" outlineLevel="1" x14ac:dyDescent="0.2">
      <c r="A949" s="210"/>
      <c r="B949" s="289" t="s">
        <v>887</v>
      </c>
      <c r="C949" s="290"/>
      <c r="D949" s="291"/>
      <c r="E949" s="292"/>
      <c r="F949" s="293"/>
      <c r="G949" s="294"/>
      <c r="H949" s="190"/>
      <c r="I949" s="213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 t="s">
        <v>163</v>
      </c>
      <c r="AF949" s="162"/>
      <c r="AG949" s="162"/>
      <c r="AH949" s="162"/>
      <c r="AI949" s="162"/>
      <c r="AJ949" s="162"/>
      <c r="AK949" s="162"/>
      <c r="AL949" s="162"/>
      <c r="AM949" s="162"/>
      <c r="AN949" s="162"/>
      <c r="AO949" s="162"/>
      <c r="AP949" s="162"/>
      <c r="AQ949" s="162"/>
      <c r="AR949" s="162"/>
      <c r="AS949" s="162"/>
      <c r="AT949" s="162"/>
      <c r="AU949" s="162"/>
      <c r="AV949" s="162"/>
      <c r="AW949" s="162"/>
      <c r="AX949" s="162"/>
      <c r="AY949" s="162"/>
      <c r="AZ949" s="162"/>
      <c r="BA949" s="162"/>
      <c r="BB949" s="162"/>
      <c r="BC949" s="162"/>
      <c r="BD949" s="162"/>
      <c r="BE949" s="162"/>
      <c r="BF949" s="162"/>
      <c r="BG949" s="162"/>
      <c r="BH949" s="162"/>
    </row>
    <row r="950" spans="1:60" outlineLevel="1" x14ac:dyDescent="0.2">
      <c r="A950" s="210"/>
      <c r="B950" s="289" t="s">
        <v>888</v>
      </c>
      <c r="C950" s="290"/>
      <c r="D950" s="291"/>
      <c r="E950" s="292"/>
      <c r="F950" s="293"/>
      <c r="G950" s="294"/>
      <c r="H950" s="190"/>
      <c r="I950" s="213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>
        <v>1</v>
      </c>
      <c r="AD950" s="162"/>
      <c r="AE950" s="162"/>
      <c r="AF950" s="162"/>
      <c r="AG950" s="162"/>
      <c r="AH950" s="162"/>
      <c r="AI950" s="162"/>
      <c r="AJ950" s="162"/>
      <c r="AK950" s="162"/>
      <c r="AL950" s="162"/>
      <c r="AM950" s="162"/>
      <c r="AN950" s="162"/>
      <c r="AO950" s="162"/>
      <c r="AP950" s="162"/>
      <c r="AQ950" s="162"/>
      <c r="AR950" s="162"/>
      <c r="AS950" s="162"/>
      <c r="AT950" s="162"/>
      <c r="AU950" s="162"/>
      <c r="AV950" s="162"/>
      <c r="AW950" s="162"/>
      <c r="AX950" s="162"/>
      <c r="AY950" s="162"/>
      <c r="AZ950" s="162"/>
      <c r="BA950" s="162"/>
      <c r="BB950" s="162"/>
      <c r="BC950" s="162"/>
      <c r="BD950" s="162"/>
      <c r="BE950" s="162"/>
      <c r="BF950" s="162"/>
      <c r="BG950" s="162"/>
      <c r="BH950" s="162"/>
    </row>
    <row r="951" spans="1:60" outlineLevel="1" x14ac:dyDescent="0.2">
      <c r="A951" s="211">
        <v>115</v>
      </c>
      <c r="B951" s="173" t="s">
        <v>889</v>
      </c>
      <c r="C951" s="201" t="s">
        <v>890</v>
      </c>
      <c r="D951" s="177" t="s">
        <v>347</v>
      </c>
      <c r="E951" s="183">
        <v>90</v>
      </c>
      <c r="F951" s="192"/>
      <c r="G951" s="191">
        <f>ROUND(E951*F951,2)</f>
        <v>0</v>
      </c>
      <c r="H951" s="190" t="s">
        <v>324</v>
      </c>
      <c r="I951" s="213" t="s">
        <v>169</v>
      </c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 t="s">
        <v>170</v>
      </c>
      <c r="AF951" s="162"/>
      <c r="AG951" s="162"/>
      <c r="AH951" s="162"/>
      <c r="AI951" s="162"/>
      <c r="AJ951" s="162"/>
      <c r="AK951" s="162"/>
      <c r="AL951" s="162"/>
      <c r="AM951" s="162">
        <v>21</v>
      </c>
      <c r="AN951" s="162"/>
      <c r="AO951" s="162"/>
      <c r="AP951" s="162"/>
      <c r="AQ951" s="162"/>
      <c r="AR951" s="162"/>
      <c r="AS951" s="162"/>
      <c r="AT951" s="162"/>
      <c r="AU951" s="162"/>
      <c r="AV951" s="162"/>
      <c r="AW951" s="162"/>
      <c r="AX951" s="162"/>
      <c r="AY951" s="162"/>
      <c r="AZ951" s="162"/>
      <c r="BA951" s="162"/>
      <c r="BB951" s="162"/>
      <c r="BC951" s="162"/>
      <c r="BD951" s="162"/>
      <c r="BE951" s="162"/>
      <c r="BF951" s="162"/>
      <c r="BG951" s="162"/>
      <c r="BH951" s="162"/>
    </row>
    <row r="952" spans="1:60" ht="22.5" outlineLevel="1" x14ac:dyDescent="0.2">
      <c r="A952" s="210"/>
      <c r="B952" s="174"/>
      <c r="C952" s="303" t="s">
        <v>891</v>
      </c>
      <c r="D952" s="304"/>
      <c r="E952" s="305"/>
      <c r="F952" s="306"/>
      <c r="G952" s="307"/>
      <c r="H952" s="190"/>
      <c r="I952" s="213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  <c r="AM952" s="162"/>
      <c r="AN952" s="162"/>
      <c r="AO952" s="162"/>
      <c r="AP952" s="162"/>
      <c r="AQ952" s="162"/>
      <c r="AR952" s="162"/>
      <c r="AS952" s="162"/>
      <c r="AT952" s="162"/>
      <c r="AU952" s="162"/>
      <c r="AV952" s="162"/>
      <c r="AW952" s="162"/>
      <c r="AX952" s="162"/>
      <c r="AY952" s="162"/>
      <c r="AZ952" s="162"/>
      <c r="BA952" s="165" t="str">
        <f>C952</f>
        <v>Položka je určena pro osazování se zalitím maltou cementovou drobných kovových předmětů jinde neuvedených, bez dodání, do vynechaných či vysekaných kapes zdiva, se zajištěním polohy.</v>
      </c>
      <c r="BB952" s="162"/>
      <c r="BC952" s="162"/>
      <c r="BD952" s="162"/>
      <c r="BE952" s="162"/>
      <c r="BF952" s="162"/>
      <c r="BG952" s="162"/>
      <c r="BH952" s="162"/>
    </row>
    <row r="953" spans="1:60" outlineLevel="1" x14ac:dyDescent="0.2">
      <c r="A953" s="210"/>
      <c r="B953" s="174"/>
      <c r="C953" s="303" t="s">
        <v>892</v>
      </c>
      <c r="D953" s="304"/>
      <c r="E953" s="305"/>
      <c r="F953" s="306"/>
      <c r="G953" s="307"/>
      <c r="H953" s="190"/>
      <c r="I953" s="213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  <c r="AM953" s="162"/>
      <c r="AN953" s="162"/>
      <c r="AO953" s="162"/>
      <c r="AP953" s="162"/>
      <c r="AQ953" s="162"/>
      <c r="AR953" s="162"/>
      <c r="AS953" s="162"/>
      <c r="AT953" s="162"/>
      <c r="AU953" s="162"/>
      <c r="AV953" s="162"/>
      <c r="AW953" s="162"/>
      <c r="AX953" s="162"/>
      <c r="AY953" s="162"/>
      <c r="AZ953" s="162"/>
      <c r="BA953" s="165" t="str">
        <f>C953</f>
        <v>Náklady na dodávky kovových předmětů se oceňují ve specifikaci. Ztratné se nestanoví.</v>
      </c>
      <c r="BB953" s="162"/>
      <c r="BC953" s="162"/>
      <c r="BD953" s="162"/>
      <c r="BE953" s="162"/>
      <c r="BF953" s="162"/>
      <c r="BG953" s="162"/>
      <c r="BH953" s="162"/>
    </row>
    <row r="954" spans="1:60" outlineLevel="1" x14ac:dyDescent="0.2">
      <c r="A954" s="210"/>
      <c r="B954" s="174"/>
      <c r="C954" s="202" t="s">
        <v>893</v>
      </c>
      <c r="D954" s="178"/>
      <c r="E954" s="184">
        <v>2</v>
      </c>
      <c r="F954" s="191"/>
      <c r="G954" s="191"/>
      <c r="H954" s="190"/>
      <c r="I954" s="213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  <c r="AM954" s="162"/>
      <c r="AN954" s="162"/>
      <c r="AO954" s="162"/>
      <c r="AP954" s="162"/>
      <c r="AQ954" s="162"/>
      <c r="AR954" s="162"/>
      <c r="AS954" s="162"/>
      <c r="AT954" s="162"/>
      <c r="AU954" s="162"/>
      <c r="AV954" s="162"/>
      <c r="AW954" s="162"/>
      <c r="AX954" s="162"/>
      <c r="AY954" s="162"/>
      <c r="AZ954" s="162"/>
      <c r="BA954" s="162"/>
      <c r="BB954" s="162"/>
      <c r="BC954" s="162"/>
      <c r="BD954" s="162"/>
      <c r="BE954" s="162"/>
      <c r="BF954" s="162"/>
      <c r="BG954" s="162"/>
      <c r="BH954" s="162"/>
    </row>
    <row r="955" spans="1:60" outlineLevel="1" x14ac:dyDescent="0.2">
      <c r="A955" s="210"/>
      <c r="B955" s="174"/>
      <c r="C955" s="202" t="s">
        <v>894</v>
      </c>
      <c r="D955" s="178"/>
      <c r="E955" s="184">
        <v>72</v>
      </c>
      <c r="F955" s="191"/>
      <c r="G955" s="191"/>
      <c r="H955" s="190"/>
      <c r="I955" s="213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  <c r="AM955" s="162"/>
      <c r="AN955" s="162"/>
      <c r="AO955" s="162"/>
      <c r="AP955" s="162"/>
      <c r="AQ955" s="162"/>
      <c r="AR955" s="162"/>
      <c r="AS955" s="162"/>
      <c r="AT955" s="162"/>
      <c r="AU955" s="162"/>
      <c r="AV955" s="162"/>
      <c r="AW955" s="162"/>
      <c r="AX955" s="162"/>
      <c r="AY955" s="162"/>
      <c r="AZ955" s="162"/>
      <c r="BA955" s="162"/>
      <c r="BB955" s="162"/>
      <c r="BC955" s="162"/>
      <c r="BD955" s="162"/>
      <c r="BE955" s="162"/>
      <c r="BF955" s="162"/>
      <c r="BG955" s="162"/>
      <c r="BH955" s="162"/>
    </row>
    <row r="956" spans="1:60" outlineLevel="1" x14ac:dyDescent="0.2">
      <c r="A956" s="210"/>
      <c r="B956" s="174"/>
      <c r="C956" s="202" t="s">
        <v>895</v>
      </c>
      <c r="D956" s="178"/>
      <c r="E956" s="184">
        <v>2</v>
      </c>
      <c r="F956" s="191"/>
      <c r="G956" s="191"/>
      <c r="H956" s="190"/>
      <c r="I956" s="213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  <c r="AM956" s="162"/>
      <c r="AN956" s="162"/>
      <c r="AO956" s="162"/>
      <c r="AP956" s="162"/>
      <c r="AQ956" s="162"/>
      <c r="AR956" s="162"/>
      <c r="AS956" s="162"/>
      <c r="AT956" s="162"/>
      <c r="AU956" s="162"/>
      <c r="AV956" s="162"/>
      <c r="AW956" s="162"/>
      <c r="AX956" s="162"/>
      <c r="AY956" s="162"/>
      <c r="AZ956" s="162"/>
      <c r="BA956" s="162"/>
      <c r="BB956" s="162"/>
      <c r="BC956" s="162"/>
      <c r="BD956" s="162"/>
      <c r="BE956" s="162"/>
      <c r="BF956" s="162"/>
      <c r="BG956" s="162"/>
      <c r="BH956" s="162"/>
    </row>
    <row r="957" spans="1:60" outlineLevel="1" x14ac:dyDescent="0.2">
      <c r="A957" s="210"/>
      <c r="B957" s="174"/>
      <c r="C957" s="202" t="s">
        <v>896</v>
      </c>
      <c r="D957" s="178"/>
      <c r="E957" s="184">
        <v>2</v>
      </c>
      <c r="F957" s="191"/>
      <c r="G957" s="191"/>
      <c r="H957" s="190"/>
      <c r="I957" s="213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  <c r="AM957" s="162"/>
      <c r="AN957" s="162"/>
      <c r="AO957" s="162"/>
      <c r="AP957" s="162"/>
      <c r="AQ957" s="162"/>
      <c r="AR957" s="162"/>
      <c r="AS957" s="162"/>
      <c r="AT957" s="162"/>
      <c r="AU957" s="162"/>
      <c r="AV957" s="162"/>
      <c r="AW957" s="162"/>
      <c r="AX957" s="162"/>
      <c r="AY957" s="162"/>
      <c r="AZ957" s="162"/>
      <c r="BA957" s="162"/>
      <c r="BB957" s="162"/>
      <c r="BC957" s="162"/>
      <c r="BD957" s="162"/>
      <c r="BE957" s="162"/>
      <c r="BF957" s="162"/>
      <c r="BG957" s="162"/>
      <c r="BH957" s="162"/>
    </row>
    <row r="958" spans="1:60" outlineLevel="1" x14ac:dyDescent="0.2">
      <c r="A958" s="210"/>
      <c r="B958" s="174"/>
      <c r="C958" s="202" t="s">
        <v>897</v>
      </c>
      <c r="D958" s="178"/>
      <c r="E958" s="184">
        <v>3</v>
      </c>
      <c r="F958" s="191"/>
      <c r="G958" s="191"/>
      <c r="H958" s="190"/>
      <c r="I958" s="213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  <c r="AM958" s="162"/>
      <c r="AN958" s="162"/>
      <c r="AO958" s="162"/>
      <c r="AP958" s="162"/>
      <c r="AQ958" s="162"/>
      <c r="AR958" s="162"/>
      <c r="AS958" s="162"/>
      <c r="AT958" s="162"/>
      <c r="AU958" s="162"/>
      <c r="AV958" s="162"/>
      <c r="AW958" s="162"/>
      <c r="AX958" s="162"/>
      <c r="AY958" s="162"/>
      <c r="AZ958" s="162"/>
      <c r="BA958" s="162"/>
      <c r="BB958" s="162"/>
      <c r="BC958" s="162"/>
      <c r="BD958" s="162"/>
      <c r="BE958" s="162"/>
      <c r="BF958" s="162"/>
      <c r="BG958" s="162"/>
      <c r="BH958" s="162"/>
    </row>
    <row r="959" spans="1:60" outlineLevel="1" x14ac:dyDescent="0.2">
      <c r="A959" s="210"/>
      <c r="B959" s="174"/>
      <c r="C959" s="202" t="s">
        <v>898</v>
      </c>
      <c r="D959" s="178"/>
      <c r="E959" s="184">
        <v>1</v>
      </c>
      <c r="F959" s="191"/>
      <c r="G959" s="191"/>
      <c r="H959" s="190"/>
      <c r="I959" s="213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  <c r="AM959" s="162"/>
      <c r="AN959" s="162"/>
      <c r="AO959" s="162"/>
      <c r="AP959" s="162"/>
      <c r="AQ959" s="162"/>
      <c r="AR959" s="162"/>
      <c r="AS959" s="162"/>
      <c r="AT959" s="162"/>
      <c r="AU959" s="162"/>
      <c r="AV959" s="162"/>
      <c r="AW959" s="162"/>
      <c r="AX959" s="162"/>
      <c r="AY959" s="162"/>
      <c r="AZ959" s="162"/>
      <c r="BA959" s="162"/>
      <c r="BB959" s="162"/>
      <c r="BC959" s="162"/>
      <c r="BD959" s="162"/>
      <c r="BE959" s="162"/>
      <c r="BF959" s="162"/>
      <c r="BG959" s="162"/>
      <c r="BH959" s="162"/>
    </row>
    <row r="960" spans="1:60" outlineLevel="1" x14ac:dyDescent="0.2">
      <c r="A960" s="210"/>
      <c r="B960" s="174"/>
      <c r="C960" s="202" t="s">
        <v>899</v>
      </c>
      <c r="D960" s="178"/>
      <c r="E960" s="184">
        <v>1</v>
      </c>
      <c r="F960" s="191"/>
      <c r="G960" s="191"/>
      <c r="H960" s="190"/>
      <c r="I960" s="213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  <c r="AM960" s="162"/>
      <c r="AN960" s="162"/>
      <c r="AO960" s="162"/>
      <c r="AP960" s="162"/>
      <c r="AQ960" s="162"/>
      <c r="AR960" s="162"/>
      <c r="AS960" s="162"/>
      <c r="AT960" s="162"/>
      <c r="AU960" s="162"/>
      <c r="AV960" s="162"/>
      <c r="AW960" s="162"/>
      <c r="AX960" s="162"/>
      <c r="AY960" s="162"/>
      <c r="AZ960" s="162"/>
      <c r="BA960" s="162"/>
      <c r="BB960" s="162"/>
      <c r="BC960" s="162"/>
      <c r="BD960" s="162"/>
      <c r="BE960" s="162"/>
      <c r="BF960" s="162"/>
      <c r="BG960" s="162"/>
      <c r="BH960" s="162"/>
    </row>
    <row r="961" spans="1:60" outlineLevel="1" x14ac:dyDescent="0.2">
      <c r="A961" s="210"/>
      <c r="B961" s="174"/>
      <c r="C961" s="202" t="s">
        <v>900</v>
      </c>
      <c r="D961" s="178"/>
      <c r="E961" s="184">
        <v>7</v>
      </c>
      <c r="F961" s="191"/>
      <c r="G961" s="191"/>
      <c r="H961" s="190"/>
      <c r="I961" s="213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  <c r="AM961" s="162"/>
      <c r="AN961" s="162"/>
      <c r="AO961" s="162"/>
      <c r="AP961" s="162"/>
      <c r="AQ961" s="162"/>
      <c r="AR961" s="162"/>
      <c r="AS961" s="162"/>
      <c r="AT961" s="162"/>
      <c r="AU961" s="162"/>
      <c r="AV961" s="162"/>
      <c r="AW961" s="162"/>
      <c r="AX961" s="162"/>
      <c r="AY961" s="162"/>
      <c r="AZ961" s="162"/>
      <c r="BA961" s="162"/>
      <c r="BB961" s="162"/>
      <c r="BC961" s="162"/>
      <c r="BD961" s="162"/>
      <c r="BE961" s="162"/>
      <c r="BF961" s="162"/>
      <c r="BG961" s="162"/>
      <c r="BH961" s="162"/>
    </row>
    <row r="962" spans="1:60" outlineLevel="1" x14ac:dyDescent="0.2">
      <c r="A962" s="211">
        <v>116</v>
      </c>
      <c r="B962" s="173" t="s">
        <v>901</v>
      </c>
      <c r="C962" s="201" t="s">
        <v>902</v>
      </c>
      <c r="D962" s="177" t="s">
        <v>347</v>
      </c>
      <c r="E962" s="183">
        <v>2</v>
      </c>
      <c r="F962" s="192"/>
      <c r="G962" s="191">
        <f>ROUND(E962*F962,2)</f>
        <v>0</v>
      </c>
      <c r="H962" s="190" t="s">
        <v>287</v>
      </c>
      <c r="I962" s="213" t="s">
        <v>903</v>
      </c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 t="s">
        <v>170</v>
      </c>
      <c r="AF962" s="162"/>
      <c r="AG962" s="162"/>
      <c r="AH962" s="162"/>
      <c r="AI962" s="162"/>
      <c r="AJ962" s="162"/>
      <c r="AK962" s="162"/>
      <c r="AL962" s="162"/>
      <c r="AM962" s="162">
        <v>21</v>
      </c>
      <c r="AN962" s="162"/>
      <c r="AO962" s="162"/>
      <c r="AP962" s="162"/>
      <c r="AQ962" s="162"/>
      <c r="AR962" s="162"/>
      <c r="AS962" s="162"/>
      <c r="AT962" s="162"/>
      <c r="AU962" s="162"/>
      <c r="AV962" s="162"/>
      <c r="AW962" s="162"/>
      <c r="AX962" s="162"/>
      <c r="AY962" s="162"/>
      <c r="AZ962" s="162"/>
      <c r="BA962" s="162"/>
      <c r="BB962" s="162"/>
      <c r="BC962" s="162"/>
      <c r="BD962" s="162"/>
      <c r="BE962" s="162"/>
      <c r="BF962" s="162"/>
      <c r="BG962" s="162"/>
      <c r="BH962" s="162"/>
    </row>
    <row r="963" spans="1:60" outlineLevel="1" x14ac:dyDescent="0.2">
      <c r="A963" s="210"/>
      <c r="B963" s="174"/>
      <c r="C963" s="202" t="s">
        <v>904</v>
      </c>
      <c r="D963" s="178"/>
      <c r="E963" s="184">
        <v>2</v>
      </c>
      <c r="F963" s="191"/>
      <c r="G963" s="191"/>
      <c r="H963" s="190"/>
      <c r="I963" s="213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  <c r="AM963" s="162"/>
      <c r="AN963" s="162"/>
      <c r="AO963" s="162"/>
      <c r="AP963" s="162"/>
      <c r="AQ963" s="162"/>
      <c r="AR963" s="162"/>
      <c r="AS963" s="162"/>
      <c r="AT963" s="162"/>
      <c r="AU963" s="162"/>
      <c r="AV963" s="162"/>
      <c r="AW963" s="162"/>
      <c r="AX963" s="162"/>
      <c r="AY963" s="162"/>
      <c r="AZ963" s="162"/>
      <c r="BA963" s="162"/>
      <c r="BB963" s="162"/>
      <c r="BC963" s="162"/>
      <c r="BD963" s="162"/>
      <c r="BE963" s="162"/>
      <c r="BF963" s="162"/>
      <c r="BG963" s="162"/>
      <c r="BH963" s="162"/>
    </row>
    <row r="964" spans="1:60" outlineLevel="1" x14ac:dyDescent="0.2">
      <c r="A964" s="211">
        <v>117</v>
      </c>
      <c r="B964" s="173" t="s">
        <v>905</v>
      </c>
      <c r="C964" s="201" t="s">
        <v>906</v>
      </c>
      <c r="D964" s="177" t="s">
        <v>347</v>
      </c>
      <c r="E964" s="183">
        <v>79.2</v>
      </c>
      <c r="F964" s="192"/>
      <c r="G964" s="191">
        <f>ROUND(E964*F964,2)</f>
        <v>0</v>
      </c>
      <c r="H964" s="190" t="s">
        <v>287</v>
      </c>
      <c r="I964" s="213" t="s">
        <v>169</v>
      </c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 t="s">
        <v>170</v>
      </c>
      <c r="AF964" s="162"/>
      <c r="AG964" s="162"/>
      <c r="AH964" s="162"/>
      <c r="AI964" s="162"/>
      <c r="AJ964" s="162"/>
      <c r="AK964" s="162"/>
      <c r="AL964" s="162"/>
      <c r="AM964" s="162">
        <v>21</v>
      </c>
      <c r="AN964" s="162"/>
      <c r="AO964" s="162"/>
      <c r="AP964" s="162"/>
      <c r="AQ964" s="162"/>
      <c r="AR964" s="162"/>
      <c r="AS964" s="162"/>
      <c r="AT964" s="162"/>
      <c r="AU964" s="162"/>
      <c r="AV964" s="162"/>
      <c r="AW964" s="162"/>
      <c r="AX964" s="162"/>
      <c r="AY964" s="162"/>
      <c r="AZ964" s="162"/>
      <c r="BA964" s="162"/>
      <c r="BB964" s="162"/>
      <c r="BC964" s="162"/>
      <c r="BD964" s="162"/>
      <c r="BE964" s="162"/>
      <c r="BF964" s="162"/>
      <c r="BG964" s="162"/>
      <c r="BH964" s="162"/>
    </row>
    <row r="965" spans="1:60" outlineLevel="1" x14ac:dyDescent="0.2">
      <c r="A965" s="210"/>
      <c r="B965" s="174"/>
      <c r="C965" s="202" t="s">
        <v>907</v>
      </c>
      <c r="D965" s="178"/>
      <c r="E965" s="184">
        <v>79.2</v>
      </c>
      <c r="F965" s="191"/>
      <c r="G965" s="191"/>
      <c r="H965" s="190"/>
      <c r="I965" s="213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162"/>
      <c r="AO965" s="162"/>
      <c r="AP965" s="162"/>
      <c r="AQ965" s="162"/>
      <c r="AR965" s="162"/>
      <c r="AS965" s="162"/>
      <c r="AT965" s="162"/>
      <c r="AU965" s="162"/>
      <c r="AV965" s="162"/>
      <c r="AW965" s="162"/>
      <c r="AX965" s="162"/>
      <c r="AY965" s="162"/>
      <c r="AZ965" s="162"/>
      <c r="BA965" s="162"/>
      <c r="BB965" s="162"/>
      <c r="BC965" s="162"/>
      <c r="BD965" s="162"/>
      <c r="BE965" s="162"/>
      <c r="BF965" s="162"/>
      <c r="BG965" s="162"/>
      <c r="BH965" s="162"/>
    </row>
    <row r="966" spans="1:60" x14ac:dyDescent="0.2">
      <c r="A966" s="209" t="s">
        <v>159</v>
      </c>
      <c r="B966" s="172" t="s">
        <v>81</v>
      </c>
      <c r="C966" s="200" t="s">
        <v>82</v>
      </c>
      <c r="D966" s="176"/>
      <c r="E966" s="182"/>
      <c r="F966" s="295">
        <f>SUM(G967:G1111)</f>
        <v>0</v>
      </c>
      <c r="G966" s="296"/>
      <c r="H966" s="189"/>
      <c r="I966" s="212"/>
      <c r="AE966" t="s">
        <v>160</v>
      </c>
    </row>
    <row r="967" spans="1:60" outlineLevel="1" x14ac:dyDescent="0.2">
      <c r="A967" s="210"/>
      <c r="B967" s="297" t="s">
        <v>908</v>
      </c>
      <c r="C967" s="298"/>
      <c r="D967" s="299"/>
      <c r="E967" s="300"/>
      <c r="F967" s="301"/>
      <c r="G967" s="302"/>
      <c r="H967" s="190"/>
      <c r="I967" s="213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>
        <v>0</v>
      </c>
      <c r="AD967" s="162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162"/>
      <c r="AO967" s="162"/>
      <c r="AP967" s="162"/>
      <c r="AQ967" s="162"/>
      <c r="AR967" s="162"/>
      <c r="AS967" s="162"/>
      <c r="AT967" s="162"/>
      <c r="AU967" s="162"/>
      <c r="AV967" s="162"/>
      <c r="AW967" s="162"/>
      <c r="AX967" s="162"/>
      <c r="AY967" s="162"/>
      <c r="AZ967" s="162"/>
      <c r="BA967" s="162"/>
      <c r="BB967" s="162"/>
      <c r="BC967" s="162"/>
      <c r="BD967" s="162"/>
      <c r="BE967" s="162"/>
      <c r="BF967" s="162"/>
      <c r="BG967" s="162"/>
      <c r="BH967" s="162"/>
    </row>
    <row r="968" spans="1:60" outlineLevel="1" x14ac:dyDescent="0.2">
      <c r="A968" s="210"/>
      <c r="B968" s="289" t="s">
        <v>909</v>
      </c>
      <c r="C968" s="290"/>
      <c r="D968" s="291"/>
      <c r="E968" s="292"/>
      <c r="F968" s="293"/>
      <c r="G968" s="294"/>
      <c r="H968" s="190"/>
      <c r="I968" s="213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 t="s">
        <v>163</v>
      </c>
      <c r="AF968" s="162"/>
      <c r="AG968" s="162"/>
      <c r="AH968" s="162"/>
      <c r="AI968" s="162"/>
      <c r="AJ968" s="162"/>
      <c r="AK968" s="162"/>
      <c r="AL968" s="162"/>
      <c r="AM968" s="162"/>
      <c r="AN968" s="162"/>
      <c r="AO968" s="162"/>
      <c r="AP968" s="162"/>
      <c r="AQ968" s="162"/>
      <c r="AR968" s="162"/>
      <c r="AS968" s="162"/>
      <c r="AT968" s="162"/>
      <c r="AU968" s="162"/>
      <c r="AV968" s="162"/>
      <c r="AW968" s="162"/>
      <c r="AX968" s="162"/>
      <c r="AY968" s="162"/>
      <c r="AZ968" s="162"/>
      <c r="BA968" s="162"/>
      <c r="BB968" s="162"/>
      <c r="BC968" s="162"/>
      <c r="BD968" s="162"/>
      <c r="BE968" s="162"/>
      <c r="BF968" s="162"/>
      <c r="BG968" s="162"/>
      <c r="BH968" s="162"/>
    </row>
    <row r="969" spans="1:60" outlineLevel="1" x14ac:dyDescent="0.2">
      <c r="A969" s="211">
        <v>118</v>
      </c>
      <c r="B969" s="173" t="s">
        <v>910</v>
      </c>
      <c r="C969" s="201" t="s">
        <v>911</v>
      </c>
      <c r="D969" s="177" t="s">
        <v>194</v>
      </c>
      <c r="E969" s="183">
        <v>2.7875999999999999</v>
      </c>
      <c r="F969" s="192"/>
      <c r="G969" s="191">
        <f>ROUND(E969*F969,2)</f>
        <v>0</v>
      </c>
      <c r="H969" s="190" t="s">
        <v>912</v>
      </c>
      <c r="I969" s="213" t="s">
        <v>169</v>
      </c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 t="s">
        <v>170</v>
      </c>
      <c r="AF969" s="162"/>
      <c r="AG969" s="162"/>
      <c r="AH969" s="162"/>
      <c r="AI969" s="162"/>
      <c r="AJ969" s="162"/>
      <c r="AK969" s="162"/>
      <c r="AL969" s="162"/>
      <c r="AM969" s="162">
        <v>21</v>
      </c>
      <c r="AN969" s="162"/>
      <c r="AO969" s="162"/>
      <c r="AP969" s="162"/>
      <c r="AQ969" s="162"/>
      <c r="AR969" s="162"/>
      <c r="AS969" s="162"/>
      <c r="AT969" s="162"/>
      <c r="AU969" s="162"/>
      <c r="AV969" s="162"/>
      <c r="AW969" s="162"/>
      <c r="AX969" s="162"/>
      <c r="AY969" s="162"/>
      <c r="AZ969" s="162"/>
      <c r="BA969" s="162"/>
      <c r="BB969" s="162"/>
      <c r="BC969" s="162"/>
      <c r="BD969" s="162"/>
      <c r="BE969" s="162"/>
      <c r="BF969" s="162"/>
      <c r="BG969" s="162"/>
      <c r="BH969" s="162"/>
    </row>
    <row r="970" spans="1:60" outlineLevel="1" x14ac:dyDescent="0.2">
      <c r="A970" s="210"/>
      <c r="B970" s="174"/>
      <c r="C970" s="202" t="s">
        <v>913</v>
      </c>
      <c r="D970" s="178"/>
      <c r="E970" s="184">
        <v>1.0775999999999999</v>
      </c>
      <c r="F970" s="191"/>
      <c r="G970" s="191"/>
      <c r="H970" s="190"/>
      <c r="I970" s="213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162"/>
      <c r="AO970" s="162"/>
      <c r="AP970" s="162"/>
      <c r="AQ970" s="162"/>
      <c r="AR970" s="162"/>
      <c r="AS970" s="162"/>
      <c r="AT970" s="162"/>
      <c r="AU970" s="162"/>
      <c r="AV970" s="162"/>
      <c r="AW970" s="162"/>
      <c r="AX970" s="162"/>
      <c r="AY970" s="162"/>
      <c r="AZ970" s="162"/>
      <c r="BA970" s="162"/>
      <c r="BB970" s="162"/>
      <c r="BC970" s="162"/>
      <c r="BD970" s="162"/>
      <c r="BE970" s="162"/>
      <c r="BF970" s="162"/>
      <c r="BG970" s="162"/>
      <c r="BH970" s="162"/>
    </row>
    <row r="971" spans="1:60" outlineLevel="1" x14ac:dyDescent="0.2">
      <c r="A971" s="210"/>
      <c r="B971" s="174"/>
      <c r="C971" s="202" t="s">
        <v>914</v>
      </c>
      <c r="D971" s="178"/>
      <c r="E971" s="184">
        <v>0.59399999999999997</v>
      </c>
      <c r="F971" s="191"/>
      <c r="G971" s="191"/>
      <c r="H971" s="190"/>
      <c r="I971" s="213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162"/>
      <c r="AO971" s="162"/>
      <c r="AP971" s="162"/>
      <c r="AQ971" s="162"/>
      <c r="AR971" s="162"/>
      <c r="AS971" s="162"/>
      <c r="AT971" s="162"/>
      <c r="AU971" s="162"/>
      <c r="AV971" s="162"/>
      <c r="AW971" s="162"/>
      <c r="AX971" s="162"/>
      <c r="AY971" s="162"/>
      <c r="AZ971" s="162"/>
      <c r="BA971" s="162"/>
      <c r="BB971" s="162"/>
      <c r="BC971" s="162"/>
      <c r="BD971" s="162"/>
      <c r="BE971" s="162"/>
      <c r="BF971" s="162"/>
      <c r="BG971" s="162"/>
      <c r="BH971" s="162"/>
    </row>
    <row r="972" spans="1:60" outlineLevel="1" x14ac:dyDescent="0.2">
      <c r="A972" s="210"/>
      <c r="B972" s="174"/>
      <c r="C972" s="202" t="s">
        <v>915</v>
      </c>
      <c r="D972" s="178"/>
      <c r="E972" s="184">
        <v>1.1160000000000001</v>
      </c>
      <c r="F972" s="191"/>
      <c r="G972" s="191"/>
      <c r="H972" s="190"/>
      <c r="I972" s="213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  <c r="AM972" s="162"/>
      <c r="AN972" s="162"/>
      <c r="AO972" s="162"/>
      <c r="AP972" s="162"/>
      <c r="AQ972" s="162"/>
      <c r="AR972" s="162"/>
      <c r="AS972" s="162"/>
      <c r="AT972" s="162"/>
      <c r="AU972" s="162"/>
      <c r="AV972" s="162"/>
      <c r="AW972" s="162"/>
      <c r="AX972" s="162"/>
      <c r="AY972" s="162"/>
      <c r="AZ972" s="162"/>
      <c r="BA972" s="162"/>
      <c r="BB972" s="162"/>
      <c r="BC972" s="162"/>
      <c r="BD972" s="162"/>
      <c r="BE972" s="162"/>
      <c r="BF972" s="162"/>
      <c r="BG972" s="162"/>
      <c r="BH972" s="162"/>
    </row>
    <row r="973" spans="1:60" outlineLevel="1" x14ac:dyDescent="0.2">
      <c r="A973" s="210"/>
      <c r="B973" s="289" t="s">
        <v>916</v>
      </c>
      <c r="C973" s="290"/>
      <c r="D973" s="291"/>
      <c r="E973" s="292"/>
      <c r="F973" s="293"/>
      <c r="G973" s="294"/>
      <c r="H973" s="190"/>
      <c r="I973" s="213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>
        <v>0</v>
      </c>
      <c r="AD973" s="162"/>
      <c r="AE973" s="162"/>
      <c r="AF973" s="162"/>
      <c r="AG973" s="162"/>
      <c r="AH973" s="162"/>
      <c r="AI973" s="162"/>
      <c r="AJ973" s="162"/>
      <c r="AK973" s="162"/>
      <c r="AL973" s="162"/>
      <c r="AM973" s="162"/>
      <c r="AN973" s="162"/>
      <c r="AO973" s="162"/>
      <c r="AP973" s="162"/>
      <c r="AQ973" s="162"/>
      <c r="AR973" s="162"/>
      <c r="AS973" s="162"/>
      <c r="AT973" s="162"/>
      <c r="AU973" s="162"/>
      <c r="AV973" s="162"/>
      <c r="AW973" s="162"/>
      <c r="AX973" s="162"/>
      <c r="AY973" s="162"/>
      <c r="AZ973" s="162"/>
      <c r="BA973" s="162"/>
      <c r="BB973" s="162"/>
      <c r="BC973" s="162"/>
      <c r="BD973" s="162"/>
      <c r="BE973" s="162"/>
      <c r="BF973" s="162"/>
      <c r="BG973" s="162"/>
      <c r="BH973" s="162"/>
    </row>
    <row r="974" spans="1:60" ht="22.5" outlineLevel="1" x14ac:dyDescent="0.2">
      <c r="A974" s="210"/>
      <c r="B974" s="289" t="s">
        <v>917</v>
      </c>
      <c r="C974" s="290"/>
      <c r="D974" s="291"/>
      <c r="E974" s="292"/>
      <c r="F974" s="293"/>
      <c r="G974" s="294"/>
      <c r="H974" s="190"/>
      <c r="I974" s="213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 t="s">
        <v>163</v>
      </c>
      <c r="AF974" s="162"/>
      <c r="AG974" s="162"/>
      <c r="AH974" s="162"/>
      <c r="AI974" s="162"/>
      <c r="AJ974" s="162"/>
      <c r="AK974" s="162"/>
      <c r="AL974" s="162"/>
      <c r="AM974" s="162"/>
      <c r="AN974" s="162"/>
      <c r="AO974" s="162"/>
      <c r="AP974" s="162"/>
      <c r="AQ974" s="162"/>
      <c r="AR974" s="162"/>
      <c r="AS974" s="162"/>
      <c r="AT974" s="162"/>
      <c r="AU974" s="162"/>
      <c r="AV974" s="162"/>
      <c r="AW974" s="162"/>
      <c r="AX974" s="162"/>
      <c r="AY974" s="162"/>
      <c r="AZ974" s="165" t="str">
        <f>B974</f>
        <v>nebo vybourání otvorů průřezové plochy přes 4 m2 v příčkách, včetně pomocného lešení o výšce podlahy do 1900 mm a pro zatížení do 1,5 kPa  (150 kg/m2),</v>
      </c>
      <c r="BA974" s="162"/>
      <c r="BB974" s="162"/>
      <c r="BC974" s="162"/>
      <c r="BD974" s="162"/>
      <c r="BE974" s="162"/>
      <c r="BF974" s="162"/>
      <c r="BG974" s="162"/>
      <c r="BH974" s="162"/>
    </row>
    <row r="975" spans="1:60" ht="22.5" outlineLevel="1" x14ac:dyDescent="0.2">
      <c r="A975" s="211">
        <v>119</v>
      </c>
      <c r="B975" s="173" t="s">
        <v>918</v>
      </c>
      <c r="C975" s="201" t="s">
        <v>919</v>
      </c>
      <c r="D975" s="177" t="s">
        <v>167</v>
      </c>
      <c r="E975" s="183">
        <v>94.2256</v>
      </c>
      <c r="F975" s="192"/>
      <c r="G975" s="191">
        <f>ROUND(E975*F975,2)</f>
        <v>0</v>
      </c>
      <c r="H975" s="190" t="s">
        <v>912</v>
      </c>
      <c r="I975" s="213" t="s">
        <v>169</v>
      </c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 t="s">
        <v>170</v>
      </c>
      <c r="AF975" s="162"/>
      <c r="AG975" s="162"/>
      <c r="AH975" s="162"/>
      <c r="AI975" s="162"/>
      <c r="AJ975" s="162"/>
      <c r="AK975" s="162"/>
      <c r="AL975" s="162"/>
      <c r="AM975" s="162">
        <v>21</v>
      </c>
      <c r="AN975" s="162"/>
      <c r="AO975" s="162"/>
      <c r="AP975" s="162"/>
      <c r="AQ975" s="162"/>
      <c r="AR975" s="162"/>
      <c r="AS975" s="162"/>
      <c r="AT975" s="162"/>
      <c r="AU975" s="162"/>
      <c r="AV975" s="162"/>
      <c r="AW975" s="162"/>
      <c r="AX975" s="162"/>
      <c r="AY975" s="162"/>
      <c r="AZ975" s="162"/>
      <c r="BA975" s="162"/>
      <c r="BB975" s="162"/>
      <c r="BC975" s="162"/>
      <c r="BD975" s="162"/>
      <c r="BE975" s="162"/>
      <c r="BF975" s="162"/>
      <c r="BG975" s="162"/>
      <c r="BH975" s="162"/>
    </row>
    <row r="976" spans="1:60" outlineLevel="1" x14ac:dyDescent="0.2">
      <c r="A976" s="210"/>
      <c r="B976" s="174"/>
      <c r="C976" s="202" t="s">
        <v>920</v>
      </c>
      <c r="D976" s="178"/>
      <c r="E976" s="184">
        <v>94.2256</v>
      </c>
      <c r="F976" s="191"/>
      <c r="G976" s="191"/>
      <c r="H976" s="190"/>
      <c r="I976" s="213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  <c r="AM976" s="162"/>
      <c r="AN976" s="162"/>
      <c r="AO976" s="162"/>
      <c r="AP976" s="162"/>
      <c r="AQ976" s="162"/>
      <c r="AR976" s="162"/>
      <c r="AS976" s="162"/>
      <c r="AT976" s="162"/>
      <c r="AU976" s="162"/>
      <c r="AV976" s="162"/>
      <c r="AW976" s="162"/>
      <c r="AX976" s="162"/>
      <c r="AY976" s="162"/>
      <c r="AZ976" s="162"/>
      <c r="BA976" s="162"/>
      <c r="BB976" s="162"/>
      <c r="BC976" s="162"/>
      <c r="BD976" s="162"/>
      <c r="BE976" s="162"/>
      <c r="BF976" s="162"/>
      <c r="BG976" s="162"/>
      <c r="BH976" s="162"/>
    </row>
    <row r="977" spans="1:60" outlineLevel="1" x14ac:dyDescent="0.2">
      <c r="A977" s="210"/>
      <c r="B977" s="289" t="s">
        <v>921</v>
      </c>
      <c r="C977" s="290"/>
      <c r="D977" s="291"/>
      <c r="E977" s="292"/>
      <c r="F977" s="293"/>
      <c r="G977" s="294"/>
      <c r="H977" s="190"/>
      <c r="I977" s="213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>
        <v>0</v>
      </c>
      <c r="AD977" s="162"/>
      <c r="AE977" s="162"/>
      <c r="AF977" s="162"/>
      <c r="AG977" s="162"/>
      <c r="AH977" s="162"/>
      <c r="AI977" s="162"/>
      <c r="AJ977" s="162"/>
      <c r="AK977" s="162"/>
      <c r="AL977" s="162"/>
      <c r="AM977" s="162"/>
      <c r="AN977" s="162"/>
      <c r="AO977" s="162"/>
      <c r="AP977" s="162"/>
      <c r="AQ977" s="162"/>
      <c r="AR977" s="162"/>
      <c r="AS977" s="162"/>
      <c r="AT977" s="162"/>
      <c r="AU977" s="162"/>
      <c r="AV977" s="162"/>
      <c r="AW977" s="162"/>
      <c r="AX977" s="162"/>
      <c r="AY977" s="162"/>
      <c r="AZ977" s="162"/>
      <c r="BA977" s="162"/>
      <c r="BB977" s="162"/>
      <c r="BC977" s="162"/>
      <c r="BD977" s="162"/>
      <c r="BE977" s="162"/>
      <c r="BF977" s="162"/>
      <c r="BG977" s="162"/>
      <c r="BH977" s="162"/>
    </row>
    <row r="978" spans="1:60" ht="22.5" outlineLevel="1" x14ac:dyDescent="0.2">
      <c r="A978" s="210"/>
      <c r="B978" s="289" t="s">
        <v>922</v>
      </c>
      <c r="C978" s="290"/>
      <c r="D978" s="291"/>
      <c r="E978" s="292"/>
      <c r="F978" s="293"/>
      <c r="G978" s="294"/>
      <c r="H978" s="190"/>
      <c r="I978" s="213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 t="s">
        <v>163</v>
      </c>
      <c r="AF978" s="162"/>
      <c r="AG978" s="162"/>
      <c r="AH978" s="162"/>
      <c r="AI978" s="162"/>
      <c r="AJ978" s="162"/>
      <c r="AK978" s="162"/>
      <c r="AL978" s="162"/>
      <c r="AM978" s="162"/>
      <c r="AN978" s="162"/>
      <c r="AO978" s="162"/>
      <c r="AP978" s="162"/>
      <c r="AQ978" s="162"/>
      <c r="AR978" s="162"/>
      <c r="AS978" s="162"/>
      <c r="AT978" s="162"/>
      <c r="AU978" s="162"/>
      <c r="AV978" s="162"/>
      <c r="AW978" s="162"/>
      <c r="AX978" s="162"/>
      <c r="AY978" s="162"/>
      <c r="AZ978" s="165" t="str">
        <f>B978</f>
        <v>nebo vybourání otvorů průřezové plochy přes 4 m2 ve zdivu nadzákladovém, včetně pomocného lešení o výšce podlahy do 1900 mm a pro zatížení do 1,5 kPa  (150 kg/m2)</v>
      </c>
      <c r="BA978" s="162"/>
      <c r="BB978" s="162"/>
      <c r="BC978" s="162"/>
      <c r="BD978" s="162"/>
      <c r="BE978" s="162"/>
      <c r="BF978" s="162"/>
      <c r="BG978" s="162"/>
      <c r="BH978" s="162"/>
    </row>
    <row r="979" spans="1:60" outlineLevel="1" x14ac:dyDescent="0.2">
      <c r="A979" s="211">
        <v>120</v>
      </c>
      <c r="B979" s="173" t="s">
        <v>923</v>
      </c>
      <c r="C979" s="201" t="s">
        <v>924</v>
      </c>
      <c r="D979" s="177" t="s">
        <v>194</v>
      </c>
      <c r="E979" s="183">
        <v>9.8593200000000003</v>
      </c>
      <c r="F979" s="192"/>
      <c r="G979" s="191">
        <f>ROUND(E979*F979,2)</f>
        <v>0</v>
      </c>
      <c r="H979" s="190" t="s">
        <v>912</v>
      </c>
      <c r="I979" s="213" t="s">
        <v>169</v>
      </c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 t="s">
        <v>170</v>
      </c>
      <c r="AF979" s="162"/>
      <c r="AG979" s="162"/>
      <c r="AH979" s="162"/>
      <c r="AI979" s="162"/>
      <c r="AJ979" s="162"/>
      <c r="AK979" s="162"/>
      <c r="AL979" s="162"/>
      <c r="AM979" s="162">
        <v>21</v>
      </c>
      <c r="AN979" s="162"/>
      <c r="AO979" s="162"/>
      <c r="AP979" s="162"/>
      <c r="AQ979" s="162"/>
      <c r="AR979" s="162"/>
      <c r="AS979" s="162"/>
      <c r="AT979" s="162"/>
      <c r="AU979" s="162"/>
      <c r="AV979" s="162"/>
      <c r="AW979" s="162"/>
      <c r="AX979" s="162"/>
      <c r="AY979" s="162"/>
      <c r="AZ979" s="162"/>
      <c r="BA979" s="162"/>
      <c r="BB979" s="162"/>
      <c r="BC979" s="162"/>
      <c r="BD979" s="162"/>
      <c r="BE979" s="162"/>
      <c r="BF979" s="162"/>
      <c r="BG979" s="162"/>
      <c r="BH979" s="162"/>
    </row>
    <row r="980" spans="1:60" outlineLevel="1" x14ac:dyDescent="0.2">
      <c r="A980" s="210"/>
      <c r="B980" s="174"/>
      <c r="C980" s="202" t="s">
        <v>925</v>
      </c>
      <c r="D980" s="178"/>
      <c r="E980" s="184">
        <v>4.5259200000000002</v>
      </c>
      <c r="F980" s="191"/>
      <c r="G980" s="191"/>
      <c r="H980" s="190"/>
      <c r="I980" s="213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  <c r="AM980" s="162"/>
      <c r="AN980" s="162"/>
      <c r="AO980" s="162"/>
      <c r="AP980" s="162"/>
      <c r="AQ980" s="162"/>
      <c r="AR980" s="162"/>
      <c r="AS980" s="162"/>
      <c r="AT980" s="162"/>
      <c r="AU980" s="162"/>
      <c r="AV980" s="162"/>
      <c r="AW980" s="162"/>
      <c r="AX980" s="162"/>
      <c r="AY980" s="162"/>
      <c r="AZ980" s="162"/>
      <c r="BA980" s="162"/>
      <c r="BB980" s="162"/>
      <c r="BC980" s="162"/>
      <c r="BD980" s="162"/>
      <c r="BE980" s="162"/>
      <c r="BF980" s="162"/>
      <c r="BG980" s="162"/>
      <c r="BH980" s="162"/>
    </row>
    <row r="981" spans="1:60" outlineLevel="1" x14ac:dyDescent="0.2">
      <c r="A981" s="210"/>
      <c r="B981" s="174"/>
      <c r="C981" s="202" t="s">
        <v>926</v>
      </c>
      <c r="D981" s="178"/>
      <c r="E981" s="184">
        <v>2.4948000000000001</v>
      </c>
      <c r="F981" s="191"/>
      <c r="G981" s="191"/>
      <c r="H981" s="190"/>
      <c r="I981" s="213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  <c r="AM981" s="162"/>
      <c r="AN981" s="162"/>
      <c r="AO981" s="162"/>
      <c r="AP981" s="162"/>
      <c r="AQ981" s="162"/>
      <c r="AR981" s="162"/>
      <c r="AS981" s="162"/>
      <c r="AT981" s="162"/>
      <c r="AU981" s="162"/>
      <c r="AV981" s="162"/>
      <c r="AW981" s="162"/>
      <c r="AX981" s="162"/>
      <c r="AY981" s="162"/>
      <c r="AZ981" s="162"/>
      <c r="BA981" s="162"/>
      <c r="BB981" s="162"/>
      <c r="BC981" s="162"/>
      <c r="BD981" s="162"/>
      <c r="BE981" s="162"/>
      <c r="BF981" s="162"/>
      <c r="BG981" s="162"/>
      <c r="BH981" s="162"/>
    </row>
    <row r="982" spans="1:60" outlineLevel="1" x14ac:dyDescent="0.2">
      <c r="A982" s="210"/>
      <c r="B982" s="174"/>
      <c r="C982" s="202" t="s">
        <v>927</v>
      </c>
      <c r="D982" s="178"/>
      <c r="E982" s="184">
        <v>2.3435999999999999</v>
      </c>
      <c r="F982" s="191"/>
      <c r="G982" s="191"/>
      <c r="H982" s="190"/>
      <c r="I982" s="213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  <c r="AM982" s="162"/>
      <c r="AN982" s="162"/>
      <c r="AO982" s="162"/>
      <c r="AP982" s="162"/>
      <c r="AQ982" s="162"/>
      <c r="AR982" s="162"/>
      <c r="AS982" s="162"/>
      <c r="AT982" s="162"/>
      <c r="AU982" s="162"/>
      <c r="AV982" s="162"/>
      <c r="AW982" s="162"/>
      <c r="AX982" s="162"/>
      <c r="AY982" s="162"/>
      <c r="AZ982" s="162"/>
      <c r="BA982" s="162"/>
      <c r="BB982" s="162"/>
      <c r="BC982" s="162"/>
      <c r="BD982" s="162"/>
      <c r="BE982" s="162"/>
      <c r="BF982" s="162"/>
      <c r="BG982" s="162"/>
      <c r="BH982" s="162"/>
    </row>
    <row r="983" spans="1:60" outlineLevel="1" x14ac:dyDescent="0.2">
      <c r="A983" s="210"/>
      <c r="B983" s="174"/>
      <c r="C983" s="202" t="s">
        <v>928</v>
      </c>
      <c r="D983" s="178"/>
      <c r="E983" s="184">
        <v>0.19800000000000001</v>
      </c>
      <c r="F983" s="191"/>
      <c r="G983" s="191"/>
      <c r="H983" s="190"/>
      <c r="I983" s="213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  <c r="AM983" s="162"/>
      <c r="AN983" s="162"/>
      <c r="AO983" s="162"/>
      <c r="AP983" s="162"/>
      <c r="AQ983" s="162"/>
      <c r="AR983" s="162"/>
      <c r="AS983" s="162"/>
      <c r="AT983" s="162"/>
      <c r="AU983" s="162"/>
      <c r="AV983" s="162"/>
      <c r="AW983" s="162"/>
      <c r="AX983" s="162"/>
      <c r="AY983" s="162"/>
      <c r="AZ983" s="162"/>
      <c r="BA983" s="162"/>
      <c r="BB983" s="162"/>
      <c r="BC983" s="162"/>
      <c r="BD983" s="162"/>
      <c r="BE983" s="162"/>
      <c r="BF983" s="162"/>
      <c r="BG983" s="162"/>
      <c r="BH983" s="162"/>
    </row>
    <row r="984" spans="1:60" outlineLevel="1" x14ac:dyDescent="0.2">
      <c r="A984" s="210"/>
      <c r="B984" s="174"/>
      <c r="C984" s="202" t="s">
        <v>929</v>
      </c>
      <c r="D984" s="178"/>
      <c r="E984" s="184">
        <v>0.29699999999999999</v>
      </c>
      <c r="F984" s="191"/>
      <c r="G984" s="191"/>
      <c r="H984" s="190"/>
      <c r="I984" s="213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  <c r="AM984" s="162"/>
      <c r="AN984" s="162"/>
      <c r="AO984" s="162"/>
      <c r="AP984" s="162"/>
      <c r="AQ984" s="162"/>
      <c r="AR984" s="162"/>
      <c r="AS984" s="162"/>
      <c r="AT984" s="162"/>
      <c r="AU984" s="162"/>
      <c r="AV984" s="162"/>
      <c r="AW984" s="162"/>
      <c r="AX984" s="162"/>
      <c r="AY984" s="162"/>
      <c r="AZ984" s="162"/>
      <c r="BA984" s="162"/>
      <c r="BB984" s="162"/>
      <c r="BC984" s="162"/>
      <c r="BD984" s="162"/>
      <c r="BE984" s="162"/>
      <c r="BF984" s="162"/>
      <c r="BG984" s="162"/>
      <c r="BH984" s="162"/>
    </row>
    <row r="985" spans="1:60" outlineLevel="1" x14ac:dyDescent="0.2">
      <c r="A985" s="210"/>
      <c r="B985" s="289" t="s">
        <v>930</v>
      </c>
      <c r="C985" s="290"/>
      <c r="D985" s="291"/>
      <c r="E985" s="292"/>
      <c r="F985" s="293"/>
      <c r="G985" s="294"/>
      <c r="H985" s="190"/>
      <c r="I985" s="213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>
        <v>0</v>
      </c>
      <c r="AD985" s="162"/>
      <c r="AE985" s="162"/>
      <c r="AF985" s="162"/>
      <c r="AG985" s="162"/>
      <c r="AH985" s="162"/>
      <c r="AI985" s="162"/>
      <c r="AJ985" s="162"/>
      <c r="AK985" s="162"/>
      <c r="AL985" s="162"/>
      <c r="AM985" s="162"/>
      <c r="AN985" s="162"/>
      <c r="AO985" s="162"/>
      <c r="AP985" s="162"/>
      <c r="AQ985" s="162"/>
      <c r="AR985" s="162"/>
      <c r="AS985" s="162"/>
      <c r="AT985" s="162"/>
      <c r="AU985" s="162"/>
      <c r="AV985" s="162"/>
      <c r="AW985" s="162"/>
      <c r="AX985" s="162"/>
      <c r="AY985" s="162"/>
      <c r="AZ985" s="162"/>
      <c r="BA985" s="162"/>
      <c r="BB985" s="162"/>
      <c r="BC985" s="162"/>
      <c r="BD985" s="162"/>
      <c r="BE985" s="162"/>
      <c r="BF985" s="162"/>
      <c r="BG985" s="162"/>
      <c r="BH985" s="162"/>
    </row>
    <row r="986" spans="1:60" outlineLevel="1" x14ac:dyDescent="0.2">
      <c r="A986" s="211">
        <v>121</v>
      </c>
      <c r="B986" s="173" t="s">
        <v>931</v>
      </c>
      <c r="C986" s="201" t="s">
        <v>932</v>
      </c>
      <c r="D986" s="177" t="s">
        <v>194</v>
      </c>
      <c r="E986" s="183">
        <v>18.7544</v>
      </c>
      <c r="F986" s="192"/>
      <c r="G986" s="191">
        <f>ROUND(E986*F986,2)</f>
        <v>0</v>
      </c>
      <c r="H986" s="190" t="s">
        <v>912</v>
      </c>
      <c r="I986" s="213" t="s">
        <v>169</v>
      </c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 t="s">
        <v>170</v>
      </c>
      <c r="AF986" s="162"/>
      <c r="AG986" s="162"/>
      <c r="AH986" s="162"/>
      <c r="AI986" s="162"/>
      <c r="AJ986" s="162"/>
      <c r="AK986" s="162"/>
      <c r="AL986" s="162"/>
      <c r="AM986" s="162">
        <v>21</v>
      </c>
      <c r="AN986" s="162"/>
      <c r="AO986" s="162"/>
      <c r="AP986" s="162"/>
      <c r="AQ986" s="162"/>
      <c r="AR986" s="162"/>
      <c r="AS986" s="162"/>
      <c r="AT986" s="162"/>
      <c r="AU986" s="162"/>
      <c r="AV986" s="162"/>
      <c r="AW986" s="162"/>
      <c r="AX986" s="162"/>
      <c r="AY986" s="162"/>
      <c r="AZ986" s="162"/>
      <c r="BA986" s="162"/>
      <c r="BB986" s="162"/>
      <c r="BC986" s="162"/>
      <c r="BD986" s="162"/>
      <c r="BE986" s="162"/>
      <c r="BF986" s="162"/>
      <c r="BG986" s="162"/>
      <c r="BH986" s="162"/>
    </row>
    <row r="987" spans="1:60" outlineLevel="1" x14ac:dyDescent="0.2">
      <c r="A987" s="210"/>
      <c r="B987" s="174"/>
      <c r="C987" s="202" t="s">
        <v>933</v>
      </c>
      <c r="D987" s="178"/>
      <c r="E987" s="184">
        <v>11.9132</v>
      </c>
      <c r="F987" s="191"/>
      <c r="G987" s="191"/>
      <c r="H987" s="190"/>
      <c r="I987" s="213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162"/>
      <c r="AU987" s="162"/>
      <c r="AV987" s="162"/>
      <c r="AW987" s="162"/>
      <c r="AX987" s="162"/>
      <c r="AY987" s="162"/>
      <c r="AZ987" s="162"/>
      <c r="BA987" s="162"/>
      <c r="BB987" s="162"/>
      <c r="BC987" s="162"/>
      <c r="BD987" s="162"/>
      <c r="BE987" s="162"/>
      <c r="BF987" s="162"/>
      <c r="BG987" s="162"/>
      <c r="BH987" s="162"/>
    </row>
    <row r="988" spans="1:60" outlineLevel="1" x14ac:dyDescent="0.2">
      <c r="A988" s="210"/>
      <c r="B988" s="174"/>
      <c r="C988" s="202" t="s">
        <v>934</v>
      </c>
      <c r="D988" s="178"/>
      <c r="E988" s="184">
        <v>3.6312000000000002</v>
      </c>
      <c r="F988" s="191"/>
      <c r="G988" s="191"/>
      <c r="H988" s="190"/>
      <c r="I988" s="213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162"/>
      <c r="AU988" s="162"/>
      <c r="AV988" s="162"/>
      <c r="AW988" s="162"/>
      <c r="AX988" s="162"/>
      <c r="AY988" s="162"/>
      <c r="AZ988" s="162"/>
      <c r="BA988" s="162"/>
      <c r="BB988" s="162"/>
      <c r="BC988" s="162"/>
      <c r="BD988" s="162"/>
      <c r="BE988" s="162"/>
      <c r="BF988" s="162"/>
      <c r="BG988" s="162"/>
      <c r="BH988" s="162"/>
    </row>
    <row r="989" spans="1:60" outlineLevel="1" x14ac:dyDescent="0.2">
      <c r="A989" s="210"/>
      <c r="B989" s="174"/>
      <c r="C989" s="202" t="s">
        <v>935</v>
      </c>
      <c r="D989" s="178"/>
      <c r="E989" s="184">
        <v>0.91979999999999995</v>
      </c>
      <c r="F989" s="191"/>
      <c r="G989" s="191"/>
      <c r="H989" s="190"/>
      <c r="I989" s="213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  <c r="AM989" s="162"/>
      <c r="AN989" s="162"/>
      <c r="AO989" s="162"/>
      <c r="AP989" s="162"/>
      <c r="AQ989" s="162"/>
      <c r="AR989" s="162"/>
      <c r="AS989" s="162"/>
      <c r="AT989" s="162"/>
      <c r="AU989" s="162"/>
      <c r="AV989" s="162"/>
      <c r="AW989" s="162"/>
      <c r="AX989" s="162"/>
      <c r="AY989" s="162"/>
      <c r="AZ989" s="162"/>
      <c r="BA989" s="162"/>
      <c r="BB989" s="162"/>
      <c r="BC989" s="162"/>
      <c r="BD989" s="162"/>
      <c r="BE989" s="162"/>
      <c r="BF989" s="162"/>
      <c r="BG989" s="162"/>
      <c r="BH989" s="162"/>
    </row>
    <row r="990" spans="1:60" outlineLevel="1" x14ac:dyDescent="0.2">
      <c r="A990" s="210"/>
      <c r="B990" s="174"/>
      <c r="C990" s="202" t="s">
        <v>936</v>
      </c>
      <c r="D990" s="178"/>
      <c r="E990" s="184">
        <v>1.2078</v>
      </c>
      <c r="F990" s="191"/>
      <c r="G990" s="191"/>
      <c r="H990" s="190"/>
      <c r="I990" s="213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  <c r="AM990" s="162"/>
      <c r="AN990" s="162"/>
      <c r="AO990" s="162"/>
      <c r="AP990" s="162"/>
      <c r="AQ990" s="162"/>
      <c r="AR990" s="162"/>
      <c r="AS990" s="162"/>
      <c r="AT990" s="162"/>
      <c r="AU990" s="162"/>
      <c r="AV990" s="162"/>
      <c r="AW990" s="162"/>
      <c r="AX990" s="162"/>
      <c r="AY990" s="162"/>
      <c r="AZ990" s="162"/>
      <c r="BA990" s="162"/>
      <c r="BB990" s="162"/>
      <c r="BC990" s="162"/>
      <c r="BD990" s="162"/>
      <c r="BE990" s="162"/>
      <c r="BF990" s="162"/>
      <c r="BG990" s="162"/>
      <c r="BH990" s="162"/>
    </row>
    <row r="991" spans="1:60" outlineLevel="1" x14ac:dyDescent="0.2">
      <c r="A991" s="210"/>
      <c r="B991" s="174"/>
      <c r="C991" s="202" t="s">
        <v>937</v>
      </c>
      <c r="D991" s="178"/>
      <c r="E991" s="184">
        <v>0.41760000000000003</v>
      </c>
      <c r="F991" s="191"/>
      <c r="G991" s="191"/>
      <c r="H991" s="190"/>
      <c r="I991" s="213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  <c r="AM991" s="162"/>
      <c r="AN991" s="162"/>
      <c r="AO991" s="162"/>
      <c r="AP991" s="162"/>
      <c r="AQ991" s="162"/>
      <c r="AR991" s="162"/>
      <c r="AS991" s="162"/>
      <c r="AT991" s="162"/>
      <c r="AU991" s="162"/>
      <c r="AV991" s="162"/>
      <c r="AW991" s="162"/>
      <c r="AX991" s="162"/>
      <c r="AY991" s="162"/>
      <c r="AZ991" s="162"/>
      <c r="BA991" s="162"/>
      <c r="BB991" s="162"/>
      <c r="BC991" s="162"/>
      <c r="BD991" s="162"/>
      <c r="BE991" s="162"/>
      <c r="BF991" s="162"/>
      <c r="BG991" s="162"/>
      <c r="BH991" s="162"/>
    </row>
    <row r="992" spans="1:60" outlineLevel="1" x14ac:dyDescent="0.2">
      <c r="A992" s="210"/>
      <c r="B992" s="174"/>
      <c r="C992" s="202" t="s">
        <v>938</v>
      </c>
      <c r="D992" s="178"/>
      <c r="E992" s="184">
        <v>0.20250000000000001</v>
      </c>
      <c r="F992" s="191"/>
      <c r="G992" s="191"/>
      <c r="H992" s="190"/>
      <c r="I992" s="213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  <c r="AM992" s="162"/>
      <c r="AN992" s="162"/>
      <c r="AO992" s="162"/>
      <c r="AP992" s="162"/>
      <c r="AQ992" s="162"/>
      <c r="AR992" s="162"/>
      <c r="AS992" s="162"/>
      <c r="AT992" s="162"/>
      <c r="AU992" s="162"/>
      <c r="AV992" s="162"/>
      <c r="AW992" s="162"/>
      <c r="AX992" s="162"/>
      <c r="AY992" s="162"/>
      <c r="AZ992" s="162"/>
      <c r="BA992" s="162"/>
      <c r="BB992" s="162"/>
      <c r="BC992" s="162"/>
      <c r="BD992" s="162"/>
      <c r="BE992" s="162"/>
      <c r="BF992" s="162"/>
      <c r="BG992" s="162"/>
      <c r="BH992" s="162"/>
    </row>
    <row r="993" spans="1:60" outlineLevel="1" x14ac:dyDescent="0.2">
      <c r="A993" s="210"/>
      <c r="B993" s="174"/>
      <c r="C993" s="202" t="s">
        <v>939</v>
      </c>
      <c r="D993" s="178"/>
      <c r="E993" s="184">
        <v>0.37830000000000003</v>
      </c>
      <c r="F993" s="191"/>
      <c r="G993" s="191"/>
      <c r="H993" s="190"/>
      <c r="I993" s="213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  <c r="AM993" s="162"/>
      <c r="AN993" s="162"/>
      <c r="AO993" s="162"/>
      <c r="AP993" s="162"/>
      <c r="AQ993" s="162"/>
      <c r="AR993" s="162"/>
      <c r="AS993" s="162"/>
      <c r="AT993" s="162"/>
      <c r="AU993" s="162"/>
      <c r="AV993" s="162"/>
      <c r="AW993" s="162"/>
      <c r="AX993" s="162"/>
      <c r="AY993" s="162"/>
      <c r="AZ993" s="162"/>
      <c r="BA993" s="162"/>
      <c r="BB993" s="162"/>
      <c r="BC993" s="162"/>
      <c r="BD993" s="162"/>
      <c r="BE993" s="162"/>
      <c r="BF993" s="162"/>
      <c r="BG993" s="162"/>
      <c r="BH993" s="162"/>
    </row>
    <row r="994" spans="1:60" outlineLevel="1" x14ac:dyDescent="0.2">
      <c r="A994" s="210"/>
      <c r="B994" s="174"/>
      <c r="C994" s="202" t="s">
        <v>940</v>
      </c>
      <c r="D994" s="178"/>
      <c r="E994" s="184">
        <v>8.4000000000000005E-2</v>
      </c>
      <c r="F994" s="191"/>
      <c r="G994" s="191"/>
      <c r="H994" s="190"/>
      <c r="I994" s="213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  <c r="AM994" s="162"/>
      <c r="AN994" s="162"/>
      <c r="AO994" s="162"/>
      <c r="AP994" s="162"/>
      <c r="AQ994" s="162"/>
      <c r="AR994" s="162"/>
      <c r="AS994" s="162"/>
      <c r="AT994" s="162"/>
      <c r="AU994" s="162"/>
      <c r="AV994" s="162"/>
      <c r="AW994" s="162"/>
      <c r="AX994" s="162"/>
      <c r="AY994" s="162"/>
      <c r="AZ994" s="162"/>
      <c r="BA994" s="162"/>
      <c r="BB994" s="162"/>
      <c r="BC994" s="162"/>
      <c r="BD994" s="162"/>
      <c r="BE994" s="162"/>
      <c r="BF994" s="162"/>
      <c r="BG994" s="162"/>
      <c r="BH994" s="162"/>
    </row>
    <row r="995" spans="1:60" outlineLevel="1" x14ac:dyDescent="0.2">
      <c r="A995" s="210"/>
      <c r="B995" s="289" t="s">
        <v>941</v>
      </c>
      <c r="C995" s="290"/>
      <c r="D995" s="291"/>
      <c r="E995" s="292"/>
      <c r="F995" s="293"/>
      <c r="G995" s="294"/>
      <c r="H995" s="190"/>
      <c r="I995" s="213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>
        <v>1</v>
      </c>
      <c r="AD995" s="162"/>
      <c r="AE995" s="162"/>
      <c r="AF995" s="162"/>
      <c r="AG995" s="162"/>
      <c r="AH995" s="162"/>
      <c r="AI995" s="162"/>
      <c r="AJ995" s="162"/>
      <c r="AK995" s="162"/>
      <c r="AL995" s="162"/>
      <c r="AM995" s="162"/>
      <c r="AN995" s="162"/>
      <c r="AO995" s="162"/>
      <c r="AP995" s="162"/>
      <c r="AQ995" s="162"/>
      <c r="AR995" s="162"/>
      <c r="AS995" s="162"/>
      <c r="AT995" s="162"/>
      <c r="AU995" s="162"/>
      <c r="AV995" s="162"/>
      <c r="AW995" s="162"/>
      <c r="AX995" s="162"/>
      <c r="AY995" s="162"/>
      <c r="AZ995" s="162"/>
      <c r="BA995" s="162"/>
      <c r="BB995" s="162"/>
      <c r="BC995" s="162"/>
      <c r="BD995" s="162"/>
      <c r="BE995" s="162"/>
      <c r="BF995" s="162"/>
      <c r="BG995" s="162"/>
      <c r="BH995" s="162"/>
    </row>
    <row r="996" spans="1:60" outlineLevel="1" x14ac:dyDescent="0.2">
      <c r="A996" s="211">
        <v>122</v>
      </c>
      <c r="B996" s="173" t="s">
        <v>942</v>
      </c>
      <c r="C996" s="201" t="s">
        <v>943</v>
      </c>
      <c r="D996" s="177" t="s">
        <v>167</v>
      </c>
      <c r="E996" s="183">
        <v>14.642530000000001</v>
      </c>
      <c r="F996" s="192"/>
      <c r="G996" s="191">
        <f>ROUND(E996*F996,2)</f>
        <v>0</v>
      </c>
      <c r="H996" s="190" t="s">
        <v>912</v>
      </c>
      <c r="I996" s="213" t="s">
        <v>169</v>
      </c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 t="s">
        <v>170</v>
      </c>
      <c r="AF996" s="162"/>
      <c r="AG996" s="162"/>
      <c r="AH996" s="162"/>
      <c r="AI996" s="162"/>
      <c r="AJ996" s="162"/>
      <c r="AK996" s="162"/>
      <c r="AL996" s="162"/>
      <c r="AM996" s="162">
        <v>21</v>
      </c>
      <c r="AN996" s="162"/>
      <c r="AO996" s="162"/>
      <c r="AP996" s="162"/>
      <c r="AQ996" s="162"/>
      <c r="AR996" s="162"/>
      <c r="AS996" s="162"/>
      <c r="AT996" s="162"/>
      <c r="AU996" s="162"/>
      <c r="AV996" s="162"/>
      <c r="AW996" s="162"/>
      <c r="AX996" s="162"/>
      <c r="AY996" s="162"/>
      <c r="AZ996" s="162"/>
      <c r="BA996" s="162"/>
      <c r="BB996" s="162"/>
      <c r="BC996" s="162"/>
      <c r="BD996" s="162"/>
      <c r="BE996" s="162"/>
      <c r="BF996" s="162"/>
      <c r="BG996" s="162"/>
      <c r="BH996" s="162"/>
    </row>
    <row r="997" spans="1:60" outlineLevel="1" x14ac:dyDescent="0.2">
      <c r="A997" s="210"/>
      <c r="B997" s="174"/>
      <c r="C997" s="202" t="s">
        <v>944</v>
      </c>
      <c r="D997" s="178"/>
      <c r="E997" s="184">
        <v>7.3801300000000003</v>
      </c>
      <c r="F997" s="191"/>
      <c r="G997" s="191"/>
      <c r="H997" s="190"/>
      <c r="I997" s="213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  <c r="AM997" s="162"/>
      <c r="AN997" s="162"/>
      <c r="AO997" s="162"/>
      <c r="AP997" s="162"/>
      <c r="AQ997" s="162"/>
      <c r="AR997" s="162"/>
      <c r="AS997" s="162"/>
      <c r="AT997" s="162"/>
      <c r="AU997" s="162"/>
      <c r="AV997" s="162"/>
      <c r="AW997" s="162"/>
      <c r="AX997" s="162"/>
      <c r="AY997" s="162"/>
      <c r="AZ997" s="162"/>
      <c r="BA997" s="162"/>
      <c r="BB997" s="162"/>
      <c r="BC997" s="162"/>
      <c r="BD997" s="162"/>
      <c r="BE997" s="162"/>
      <c r="BF997" s="162"/>
      <c r="BG997" s="162"/>
      <c r="BH997" s="162"/>
    </row>
    <row r="998" spans="1:60" outlineLevel="1" x14ac:dyDescent="0.2">
      <c r="A998" s="210"/>
      <c r="B998" s="174"/>
      <c r="C998" s="202" t="s">
        <v>945</v>
      </c>
      <c r="D998" s="178"/>
      <c r="E998" s="184">
        <v>7.2624000000000004</v>
      </c>
      <c r="F998" s="191"/>
      <c r="G998" s="191"/>
      <c r="H998" s="190"/>
      <c r="I998" s="213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  <c r="AM998" s="162"/>
      <c r="AN998" s="162"/>
      <c r="AO998" s="162"/>
      <c r="AP998" s="162"/>
      <c r="AQ998" s="162"/>
      <c r="AR998" s="162"/>
      <c r="AS998" s="162"/>
      <c r="AT998" s="162"/>
      <c r="AU998" s="162"/>
      <c r="AV998" s="162"/>
      <c r="AW998" s="162"/>
      <c r="AX998" s="162"/>
      <c r="AY998" s="162"/>
      <c r="AZ998" s="162"/>
      <c r="BA998" s="162"/>
      <c r="BB998" s="162"/>
      <c r="BC998" s="162"/>
      <c r="BD998" s="162"/>
      <c r="BE998" s="162"/>
      <c r="BF998" s="162"/>
      <c r="BG998" s="162"/>
      <c r="BH998" s="162"/>
    </row>
    <row r="999" spans="1:60" outlineLevel="1" x14ac:dyDescent="0.2">
      <c r="A999" s="210"/>
      <c r="B999" s="289" t="s">
        <v>946</v>
      </c>
      <c r="C999" s="290"/>
      <c r="D999" s="291"/>
      <c r="E999" s="292"/>
      <c r="F999" s="293"/>
      <c r="G999" s="294"/>
      <c r="H999" s="190"/>
      <c r="I999" s="213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>
        <v>0</v>
      </c>
      <c r="AD999" s="162"/>
      <c r="AE999" s="162"/>
      <c r="AF999" s="162"/>
      <c r="AG999" s="162"/>
      <c r="AH999" s="162"/>
      <c r="AI999" s="162"/>
      <c r="AJ999" s="162"/>
      <c r="AK999" s="162"/>
      <c r="AL999" s="162"/>
      <c r="AM999" s="162"/>
      <c r="AN999" s="162"/>
      <c r="AO999" s="162"/>
      <c r="AP999" s="162"/>
      <c r="AQ999" s="162"/>
      <c r="AR999" s="162"/>
      <c r="AS999" s="162"/>
      <c r="AT999" s="162"/>
      <c r="AU999" s="162"/>
      <c r="AV999" s="162"/>
      <c r="AW999" s="162"/>
      <c r="AX999" s="162"/>
      <c r="AY999" s="162"/>
      <c r="AZ999" s="162"/>
      <c r="BA999" s="162"/>
      <c r="BB999" s="162"/>
      <c r="BC999" s="162"/>
      <c r="BD999" s="162"/>
      <c r="BE999" s="162"/>
      <c r="BF999" s="162"/>
      <c r="BG999" s="162"/>
      <c r="BH999" s="162"/>
    </row>
    <row r="1000" spans="1:60" outlineLevel="1" x14ac:dyDescent="0.2">
      <c r="A1000" s="210"/>
      <c r="B1000" s="289" t="s">
        <v>947</v>
      </c>
      <c r="C1000" s="290"/>
      <c r="D1000" s="291"/>
      <c r="E1000" s="292"/>
      <c r="F1000" s="293"/>
      <c r="G1000" s="294"/>
      <c r="H1000" s="190"/>
      <c r="I1000" s="213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 t="s">
        <v>163</v>
      </c>
      <c r="AF1000" s="162"/>
      <c r="AG1000" s="162"/>
      <c r="AH1000" s="162"/>
      <c r="AI1000" s="162"/>
      <c r="AJ1000" s="162"/>
      <c r="AK1000" s="162"/>
      <c r="AL1000" s="162"/>
      <c r="AM1000" s="162"/>
      <c r="AN1000" s="162"/>
      <c r="AO1000" s="162"/>
      <c r="AP1000" s="162"/>
      <c r="AQ1000" s="162"/>
      <c r="AR1000" s="162"/>
      <c r="AS1000" s="162"/>
      <c r="AT1000" s="162"/>
      <c r="AU1000" s="162"/>
      <c r="AV1000" s="162"/>
      <c r="AW1000" s="162"/>
      <c r="AX1000" s="162"/>
      <c r="AY1000" s="162"/>
      <c r="AZ1000" s="162"/>
      <c r="BA1000" s="162"/>
      <c r="BB1000" s="162"/>
      <c r="BC1000" s="162"/>
      <c r="BD1000" s="162"/>
      <c r="BE1000" s="162"/>
      <c r="BF1000" s="162"/>
      <c r="BG1000" s="162"/>
      <c r="BH1000" s="162"/>
    </row>
    <row r="1001" spans="1:60" outlineLevel="1" x14ac:dyDescent="0.2">
      <c r="A1001" s="211">
        <v>123</v>
      </c>
      <c r="B1001" s="173" t="s">
        <v>948</v>
      </c>
      <c r="C1001" s="201" t="s">
        <v>949</v>
      </c>
      <c r="D1001" s="177" t="s">
        <v>167</v>
      </c>
      <c r="E1001" s="183">
        <v>14.642530000000001</v>
      </c>
      <c r="F1001" s="192"/>
      <c r="G1001" s="191">
        <f>ROUND(E1001*F1001,2)</f>
        <v>0</v>
      </c>
      <c r="H1001" s="190" t="s">
        <v>912</v>
      </c>
      <c r="I1001" s="213" t="s">
        <v>169</v>
      </c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  <c r="AE1001" s="162" t="s">
        <v>170</v>
      </c>
      <c r="AF1001" s="162"/>
      <c r="AG1001" s="162"/>
      <c r="AH1001" s="162"/>
      <c r="AI1001" s="162"/>
      <c r="AJ1001" s="162"/>
      <c r="AK1001" s="162"/>
      <c r="AL1001" s="162"/>
      <c r="AM1001" s="162">
        <v>21</v>
      </c>
      <c r="AN1001" s="162"/>
      <c r="AO1001" s="162"/>
      <c r="AP1001" s="162"/>
      <c r="AQ1001" s="162"/>
      <c r="AR1001" s="162"/>
      <c r="AS1001" s="162"/>
      <c r="AT1001" s="162"/>
      <c r="AU1001" s="162"/>
      <c r="AV1001" s="162"/>
      <c r="AW1001" s="162"/>
      <c r="AX1001" s="162"/>
      <c r="AY1001" s="162"/>
      <c r="AZ1001" s="162"/>
      <c r="BA1001" s="162"/>
      <c r="BB1001" s="162"/>
      <c r="BC1001" s="162"/>
      <c r="BD1001" s="162"/>
      <c r="BE1001" s="162"/>
      <c r="BF1001" s="162"/>
      <c r="BG1001" s="162"/>
      <c r="BH1001" s="162"/>
    </row>
    <row r="1002" spans="1:60" outlineLevel="1" x14ac:dyDescent="0.2">
      <c r="A1002" s="210"/>
      <c r="B1002" s="174"/>
      <c r="C1002" s="202" t="s">
        <v>945</v>
      </c>
      <c r="D1002" s="178"/>
      <c r="E1002" s="184">
        <v>7.2624000000000004</v>
      </c>
      <c r="F1002" s="191"/>
      <c r="G1002" s="191"/>
      <c r="H1002" s="190"/>
      <c r="I1002" s="213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  <c r="AE1002" s="162"/>
      <c r="AF1002" s="162"/>
      <c r="AG1002" s="162"/>
      <c r="AH1002" s="162"/>
      <c r="AI1002" s="162"/>
      <c r="AJ1002" s="162"/>
      <c r="AK1002" s="162"/>
      <c r="AL1002" s="162"/>
      <c r="AM1002" s="162"/>
      <c r="AN1002" s="162"/>
      <c r="AO1002" s="162"/>
      <c r="AP1002" s="162"/>
      <c r="AQ1002" s="162"/>
      <c r="AR1002" s="162"/>
      <c r="AS1002" s="162"/>
      <c r="AT1002" s="162"/>
      <c r="AU1002" s="162"/>
      <c r="AV1002" s="162"/>
      <c r="AW1002" s="162"/>
      <c r="AX1002" s="162"/>
      <c r="AY1002" s="162"/>
      <c r="AZ1002" s="162"/>
      <c r="BA1002" s="162"/>
      <c r="BB1002" s="162"/>
      <c r="BC1002" s="162"/>
      <c r="BD1002" s="162"/>
      <c r="BE1002" s="162"/>
      <c r="BF1002" s="162"/>
      <c r="BG1002" s="162"/>
      <c r="BH1002" s="162"/>
    </row>
    <row r="1003" spans="1:60" outlineLevel="1" x14ac:dyDescent="0.2">
      <c r="A1003" s="210"/>
      <c r="B1003" s="174"/>
      <c r="C1003" s="202" t="s">
        <v>944</v>
      </c>
      <c r="D1003" s="178"/>
      <c r="E1003" s="184">
        <v>7.3801300000000003</v>
      </c>
      <c r="F1003" s="191"/>
      <c r="G1003" s="191"/>
      <c r="H1003" s="190"/>
      <c r="I1003" s="213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  <c r="AE1003" s="162"/>
      <c r="AF1003" s="162"/>
      <c r="AG1003" s="162"/>
      <c r="AH1003" s="162"/>
      <c r="AI1003" s="162"/>
      <c r="AJ1003" s="162"/>
      <c r="AK1003" s="162"/>
      <c r="AL1003" s="162"/>
      <c r="AM1003" s="162"/>
      <c r="AN1003" s="162"/>
      <c r="AO1003" s="162"/>
      <c r="AP1003" s="162"/>
      <c r="AQ1003" s="162"/>
      <c r="AR1003" s="162"/>
      <c r="AS1003" s="162"/>
      <c r="AT1003" s="162"/>
      <c r="AU1003" s="162"/>
      <c r="AV1003" s="162"/>
      <c r="AW1003" s="162"/>
      <c r="AX1003" s="162"/>
      <c r="AY1003" s="162"/>
      <c r="AZ1003" s="162"/>
      <c r="BA1003" s="162"/>
      <c r="BB1003" s="162"/>
      <c r="BC1003" s="162"/>
      <c r="BD1003" s="162"/>
      <c r="BE1003" s="162"/>
      <c r="BF1003" s="162"/>
      <c r="BG1003" s="162"/>
      <c r="BH1003" s="162"/>
    </row>
    <row r="1004" spans="1:60" outlineLevel="1" x14ac:dyDescent="0.2">
      <c r="A1004" s="210"/>
      <c r="B1004" s="289" t="s">
        <v>950</v>
      </c>
      <c r="C1004" s="290"/>
      <c r="D1004" s="291"/>
      <c r="E1004" s="292"/>
      <c r="F1004" s="293"/>
      <c r="G1004" s="294"/>
      <c r="H1004" s="190"/>
      <c r="I1004" s="213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>
        <v>0</v>
      </c>
      <c r="AD1004" s="162"/>
      <c r="AE1004" s="162"/>
      <c r="AF1004" s="162"/>
      <c r="AG1004" s="162"/>
      <c r="AH1004" s="162"/>
      <c r="AI1004" s="162"/>
      <c r="AJ1004" s="162"/>
      <c r="AK1004" s="162"/>
      <c r="AL1004" s="162"/>
      <c r="AM1004" s="162"/>
      <c r="AN1004" s="162"/>
      <c r="AO1004" s="162"/>
      <c r="AP1004" s="162"/>
      <c r="AQ1004" s="162"/>
      <c r="AR1004" s="162"/>
      <c r="AS1004" s="162"/>
      <c r="AT1004" s="162"/>
      <c r="AU1004" s="162"/>
      <c r="AV1004" s="162"/>
      <c r="AW1004" s="162"/>
      <c r="AX1004" s="162"/>
      <c r="AY1004" s="162"/>
      <c r="AZ1004" s="162"/>
      <c r="BA1004" s="162"/>
      <c r="BB1004" s="162"/>
      <c r="BC1004" s="162"/>
      <c r="BD1004" s="162"/>
      <c r="BE1004" s="162"/>
      <c r="BF1004" s="162"/>
      <c r="BG1004" s="162"/>
      <c r="BH1004" s="162"/>
    </row>
    <row r="1005" spans="1:60" outlineLevel="1" x14ac:dyDescent="0.2">
      <c r="A1005" s="210"/>
      <c r="B1005" s="289" t="s">
        <v>951</v>
      </c>
      <c r="C1005" s="290"/>
      <c r="D1005" s="291"/>
      <c r="E1005" s="292"/>
      <c r="F1005" s="293"/>
      <c r="G1005" s="294"/>
      <c r="H1005" s="190"/>
      <c r="I1005" s="213"/>
      <c r="J1005" s="162"/>
      <c r="K1005" s="162"/>
      <c r="L1005" s="162"/>
      <c r="M1005" s="162"/>
      <c r="N1005" s="162"/>
      <c r="O1005" s="162"/>
      <c r="P1005" s="162"/>
      <c r="Q1005" s="162"/>
      <c r="R1005" s="162"/>
      <c r="S1005" s="162"/>
      <c r="T1005" s="162"/>
      <c r="U1005" s="162"/>
      <c r="V1005" s="162"/>
      <c r="W1005" s="162"/>
      <c r="X1005" s="162"/>
      <c r="Y1005" s="162"/>
      <c r="Z1005" s="162"/>
      <c r="AA1005" s="162"/>
      <c r="AB1005" s="162"/>
      <c r="AC1005" s="162"/>
      <c r="AD1005" s="162"/>
      <c r="AE1005" s="162" t="s">
        <v>163</v>
      </c>
      <c r="AF1005" s="162"/>
      <c r="AG1005" s="162"/>
      <c r="AH1005" s="162"/>
      <c r="AI1005" s="162"/>
      <c r="AJ1005" s="162"/>
      <c r="AK1005" s="162"/>
      <c r="AL1005" s="162"/>
      <c r="AM1005" s="162"/>
      <c r="AN1005" s="162"/>
      <c r="AO1005" s="162"/>
      <c r="AP1005" s="162"/>
      <c r="AQ1005" s="162"/>
      <c r="AR1005" s="162"/>
      <c r="AS1005" s="162"/>
      <c r="AT1005" s="162"/>
      <c r="AU1005" s="162"/>
      <c r="AV1005" s="162"/>
      <c r="AW1005" s="162"/>
      <c r="AX1005" s="162"/>
      <c r="AY1005" s="162"/>
      <c r="AZ1005" s="162"/>
      <c r="BA1005" s="162"/>
      <c r="BB1005" s="162"/>
      <c r="BC1005" s="162"/>
      <c r="BD1005" s="162"/>
      <c r="BE1005" s="162"/>
      <c r="BF1005" s="162"/>
      <c r="BG1005" s="162"/>
      <c r="BH1005" s="162"/>
    </row>
    <row r="1006" spans="1:60" outlineLevel="1" x14ac:dyDescent="0.2">
      <c r="A1006" s="211">
        <v>124</v>
      </c>
      <c r="B1006" s="173" t="s">
        <v>952</v>
      </c>
      <c r="C1006" s="201" t="s">
        <v>953</v>
      </c>
      <c r="D1006" s="177" t="s">
        <v>167</v>
      </c>
      <c r="E1006" s="183">
        <v>94.2256</v>
      </c>
      <c r="F1006" s="192"/>
      <c r="G1006" s="191">
        <f>ROUND(E1006*F1006,2)</f>
        <v>0</v>
      </c>
      <c r="H1006" s="190" t="s">
        <v>912</v>
      </c>
      <c r="I1006" s="213" t="s">
        <v>169</v>
      </c>
      <c r="J1006" s="162"/>
      <c r="K1006" s="162"/>
      <c r="L1006" s="162"/>
      <c r="M1006" s="162"/>
      <c r="N1006" s="162"/>
      <c r="O1006" s="162"/>
      <c r="P1006" s="162"/>
      <c r="Q1006" s="162"/>
      <c r="R1006" s="162"/>
      <c r="S1006" s="162"/>
      <c r="T1006" s="162"/>
      <c r="U1006" s="162"/>
      <c r="V1006" s="162"/>
      <c r="W1006" s="162"/>
      <c r="X1006" s="162"/>
      <c r="Y1006" s="162"/>
      <c r="Z1006" s="162"/>
      <c r="AA1006" s="162"/>
      <c r="AB1006" s="162"/>
      <c r="AC1006" s="162"/>
      <c r="AD1006" s="162"/>
      <c r="AE1006" s="162" t="s">
        <v>170</v>
      </c>
      <c r="AF1006" s="162"/>
      <c r="AG1006" s="162"/>
      <c r="AH1006" s="162"/>
      <c r="AI1006" s="162"/>
      <c r="AJ1006" s="162"/>
      <c r="AK1006" s="162"/>
      <c r="AL1006" s="162"/>
      <c r="AM1006" s="162">
        <v>21</v>
      </c>
      <c r="AN1006" s="162"/>
      <c r="AO1006" s="162"/>
      <c r="AP1006" s="162"/>
      <c r="AQ1006" s="162"/>
      <c r="AR1006" s="162"/>
      <c r="AS1006" s="162"/>
      <c r="AT1006" s="162"/>
      <c r="AU1006" s="162"/>
      <c r="AV1006" s="162"/>
      <c r="AW1006" s="162"/>
      <c r="AX1006" s="162"/>
      <c r="AY1006" s="162"/>
      <c r="AZ1006" s="162"/>
      <c r="BA1006" s="162"/>
      <c r="BB1006" s="162"/>
      <c r="BC1006" s="162"/>
      <c r="BD1006" s="162"/>
      <c r="BE1006" s="162"/>
      <c r="BF1006" s="162"/>
      <c r="BG1006" s="162"/>
      <c r="BH1006" s="162"/>
    </row>
    <row r="1007" spans="1:60" outlineLevel="1" x14ac:dyDescent="0.2">
      <c r="A1007" s="210"/>
      <c r="B1007" s="174"/>
      <c r="C1007" s="202" t="s">
        <v>674</v>
      </c>
      <c r="D1007" s="178"/>
      <c r="E1007" s="184"/>
      <c r="F1007" s="191"/>
      <c r="G1007" s="191"/>
      <c r="H1007" s="190"/>
      <c r="I1007" s="213"/>
      <c r="J1007" s="162"/>
      <c r="K1007" s="162"/>
      <c r="L1007" s="162"/>
      <c r="M1007" s="162"/>
      <c r="N1007" s="162"/>
      <c r="O1007" s="162"/>
      <c r="P1007" s="162"/>
      <c r="Q1007" s="162"/>
      <c r="R1007" s="162"/>
      <c r="S1007" s="162"/>
      <c r="T1007" s="162"/>
      <c r="U1007" s="162"/>
      <c r="V1007" s="162"/>
      <c r="W1007" s="162"/>
      <c r="X1007" s="162"/>
      <c r="Y1007" s="162"/>
      <c r="Z1007" s="162"/>
      <c r="AA1007" s="162"/>
      <c r="AB1007" s="162"/>
      <c r="AC1007" s="162"/>
      <c r="AD1007" s="162"/>
      <c r="AE1007" s="162"/>
      <c r="AF1007" s="162"/>
      <c r="AG1007" s="162"/>
      <c r="AH1007" s="162"/>
      <c r="AI1007" s="162"/>
      <c r="AJ1007" s="162"/>
      <c r="AK1007" s="162"/>
      <c r="AL1007" s="162"/>
      <c r="AM1007" s="162"/>
      <c r="AN1007" s="162"/>
      <c r="AO1007" s="162"/>
      <c r="AP1007" s="162"/>
      <c r="AQ1007" s="162"/>
      <c r="AR1007" s="162"/>
      <c r="AS1007" s="162"/>
      <c r="AT1007" s="162"/>
      <c r="AU1007" s="162"/>
      <c r="AV1007" s="162"/>
      <c r="AW1007" s="162"/>
      <c r="AX1007" s="162"/>
      <c r="AY1007" s="162"/>
      <c r="AZ1007" s="162"/>
      <c r="BA1007" s="162"/>
      <c r="BB1007" s="162"/>
      <c r="BC1007" s="162"/>
      <c r="BD1007" s="162"/>
      <c r="BE1007" s="162"/>
      <c r="BF1007" s="162"/>
      <c r="BG1007" s="162"/>
      <c r="BH1007" s="162"/>
    </row>
    <row r="1008" spans="1:60" outlineLevel="1" x14ac:dyDescent="0.2">
      <c r="A1008" s="210"/>
      <c r="B1008" s="174"/>
      <c r="C1008" s="202" t="s">
        <v>920</v>
      </c>
      <c r="D1008" s="178"/>
      <c r="E1008" s="184">
        <v>94.2256</v>
      </c>
      <c r="F1008" s="191"/>
      <c r="G1008" s="191"/>
      <c r="H1008" s="190"/>
      <c r="I1008" s="213"/>
      <c r="J1008" s="162"/>
      <c r="K1008" s="162"/>
      <c r="L1008" s="162"/>
      <c r="M1008" s="162"/>
      <c r="N1008" s="162"/>
      <c r="O1008" s="162"/>
      <c r="P1008" s="162"/>
      <c r="Q1008" s="162"/>
      <c r="R1008" s="162"/>
      <c r="S1008" s="162"/>
      <c r="T1008" s="162"/>
      <c r="U1008" s="162"/>
      <c r="V1008" s="162"/>
      <c r="W1008" s="162"/>
      <c r="X1008" s="162"/>
      <c r="Y1008" s="162"/>
      <c r="Z1008" s="162"/>
      <c r="AA1008" s="162"/>
      <c r="AB1008" s="162"/>
      <c r="AC1008" s="162"/>
      <c r="AD1008" s="162"/>
      <c r="AE1008" s="162"/>
      <c r="AF1008" s="162"/>
      <c r="AG1008" s="162"/>
      <c r="AH1008" s="162"/>
      <c r="AI1008" s="162"/>
      <c r="AJ1008" s="162"/>
      <c r="AK1008" s="162"/>
      <c r="AL1008" s="162"/>
      <c r="AM1008" s="162"/>
      <c r="AN1008" s="162"/>
      <c r="AO1008" s="162"/>
      <c r="AP1008" s="162"/>
      <c r="AQ1008" s="162"/>
      <c r="AR1008" s="162"/>
      <c r="AS1008" s="162"/>
      <c r="AT1008" s="162"/>
      <c r="AU1008" s="162"/>
      <c r="AV1008" s="162"/>
      <c r="AW1008" s="162"/>
      <c r="AX1008" s="162"/>
      <c r="AY1008" s="162"/>
      <c r="AZ1008" s="162"/>
      <c r="BA1008" s="162"/>
      <c r="BB1008" s="162"/>
      <c r="BC1008" s="162"/>
      <c r="BD1008" s="162"/>
      <c r="BE1008" s="162"/>
      <c r="BF1008" s="162"/>
      <c r="BG1008" s="162"/>
      <c r="BH1008" s="162"/>
    </row>
    <row r="1009" spans="1:60" outlineLevel="1" x14ac:dyDescent="0.2">
      <c r="A1009" s="210"/>
      <c r="B1009" s="289" t="s">
        <v>954</v>
      </c>
      <c r="C1009" s="290"/>
      <c r="D1009" s="291"/>
      <c r="E1009" s="292"/>
      <c r="F1009" s="293"/>
      <c r="G1009" s="294"/>
      <c r="H1009" s="190"/>
      <c r="I1009" s="213"/>
      <c r="J1009" s="162"/>
      <c r="K1009" s="162"/>
      <c r="L1009" s="162"/>
      <c r="M1009" s="162"/>
      <c r="N1009" s="162"/>
      <c r="O1009" s="162"/>
      <c r="P1009" s="162"/>
      <c r="Q1009" s="162"/>
      <c r="R1009" s="162"/>
      <c r="S1009" s="162"/>
      <c r="T1009" s="162"/>
      <c r="U1009" s="162"/>
      <c r="V1009" s="162"/>
      <c r="W1009" s="162"/>
      <c r="X1009" s="162"/>
      <c r="Y1009" s="162"/>
      <c r="Z1009" s="162"/>
      <c r="AA1009" s="162"/>
      <c r="AB1009" s="162"/>
      <c r="AC1009" s="162">
        <v>0</v>
      </c>
      <c r="AD1009" s="162"/>
      <c r="AE1009" s="162"/>
      <c r="AF1009" s="162"/>
      <c r="AG1009" s="162"/>
      <c r="AH1009" s="162"/>
      <c r="AI1009" s="162"/>
      <c r="AJ1009" s="162"/>
      <c r="AK1009" s="162"/>
      <c r="AL1009" s="162"/>
      <c r="AM1009" s="162"/>
      <c r="AN1009" s="162"/>
      <c r="AO1009" s="162"/>
      <c r="AP1009" s="162"/>
      <c r="AQ1009" s="162"/>
      <c r="AR1009" s="162"/>
      <c r="AS1009" s="162"/>
      <c r="AT1009" s="162"/>
      <c r="AU1009" s="162"/>
      <c r="AV1009" s="162"/>
      <c r="AW1009" s="162"/>
      <c r="AX1009" s="162"/>
      <c r="AY1009" s="162"/>
      <c r="AZ1009" s="162"/>
      <c r="BA1009" s="162"/>
      <c r="BB1009" s="162"/>
      <c r="BC1009" s="162"/>
      <c r="BD1009" s="162"/>
      <c r="BE1009" s="162"/>
      <c r="BF1009" s="162"/>
      <c r="BG1009" s="162"/>
      <c r="BH1009" s="162"/>
    </row>
    <row r="1010" spans="1:60" outlineLevel="1" x14ac:dyDescent="0.2">
      <c r="A1010" s="210"/>
      <c r="B1010" s="289" t="s">
        <v>955</v>
      </c>
      <c r="C1010" s="290"/>
      <c r="D1010" s="291"/>
      <c r="E1010" s="292"/>
      <c r="F1010" s="293"/>
      <c r="G1010" s="294"/>
      <c r="H1010" s="190"/>
      <c r="I1010" s="213"/>
      <c r="J1010" s="162"/>
      <c r="K1010" s="162"/>
      <c r="L1010" s="162"/>
      <c r="M1010" s="162"/>
      <c r="N1010" s="162"/>
      <c r="O1010" s="162"/>
      <c r="P1010" s="162"/>
      <c r="Q1010" s="162"/>
      <c r="R1010" s="162"/>
      <c r="S1010" s="162"/>
      <c r="T1010" s="162"/>
      <c r="U1010" s="162"/>
      <c r="V1010" s="162"/>
      <c r="W1010" s="162"/>
      <c r="X1010" s="162"/>
      <c r="Y1010" s="162"/>
      <c r="Z1010" s="162"/>
      <c r="AA1010" s="162"/>
      <c r="AB1010" s="162"/>
      <c r="AC1010" s="162"/>
      <c r="AD1010" s="162"/>
      <c r="AE1010" s="162" t="s">
        <v>163</v>
      </c>
      <c r="AF1010" s="162"/>
      <c r="AG1010" s="162"/>
      <c r="AH1010" s="162"/>
      <c r="AI1010" s="162"/>
      <c r="AJ1010" s="162"/>
      <c r="AK1010" s="162"/>
      <c r="AL1010" s="162"/>
      <c r="AM1010" s="162"/>
      <c r="AN1010" s="162"/>
      <c r="AO1010" s="162"/>
      <c r="AP1010" s="162"/>
      <c r="AQ1010" s="162"/>
      <c r="AR1010" s="162"/>
      <c r="AS1010" s="162"/>
      <c r="AT1010" s="162"/>
      <c r="AU1010" s="162"/>
      <c r="AV1010" s="162"/>
      <c r="AW1010" s="162"/>
      <c r="AX1010" s="162"/>
      <c r="AY1010" s="162"/>
      <c r="AZ1010" s="162"/>
      <c r="BA1010" s="162"/>
      <c r="BB1010" s="162"/>
      <c r="BC1010" s="162"/>
      <c r="BD1010" s="162"/>
      <c r="BE1010" s="162"/>
      <c r="BF1010" s="162"/>
      <c r="BG1010" s="162"/>
      <c r="BH1010" s="162"/>
    </row>
    <row r="1011" spans="1:60" outlineLevel="1" x14ac:dyDescent="0.2">
      <c r="A1011" s="211">
        <v>125</v>
      </c>
      <c r="B1011" s="173" t="s">
        <v>956</v>
      </c>
      <c r="C1011" s="201" t="s">
        <v>957</v>
      </c>
      <c r="D1011" s="177" t="s">
        <v>347</v>
      </c>
      <c r="E1011" s="183">
        <v>10</v>
      </c>
      <c r="F1011" s="192"/>
      <c r="G1011" s="191">
        <f>ROUND(E1011*F1011,2)</f>
        <v>0</v>
      </c>
      <c r="H1011" s="190" t="s">
        <v>912</v>
      </c>
      <c r="I1011" s="213" t="s">
        <v>169</v>
      </c>
      <c r="J1011" s="162"/>
      <c r="K1011" s="162"/>
      <c r="L1011" s="162"/>
      <c r="M1011" s="162"/>
      <c r="N1011" s="162"/>
      <c r="O1011" s="162"/>
      <c r="P1011" s="162"/>
      <c r="Q1011" s="162"/>
      <c r="R1011" s="162"/>
      <c r="S1011" s="162"/>
      <c r="T1011" s="162"/>
      <c r="U1011" s="162"/>
      <c r="V1011" s="162"/>
      <c r="W1011" s="162"/>
      <c r="X1011" s="162"/>
      <c r="Y1011" s="162"/>
      <c r="Z1011" s="162"/>
      <c r="AA1011" s="162"/>
      <c r="AB1011" s="162"/>
      <c r="AC1011" s="162"/>
      <c r="AD1011" s="162"/>
      <c r="AE1011" s="162" t="s">
        <v>170</v>
      </c>
      <c r="AF1011" s="162"/>
      <c r="AG1011" s="162"/>
      <c r="AH1011" s="162"/>
      <c r="AI1011" s="162"/>
      <c r="AJ1011" s="162"/>
      <c r="AK1011" s="162"/>
      <c r="AL1011" s="162"/>
      <c r="AM1011" s="162">
        <v>21</v>
      </c>
      <c r="AN1011" s="162"/>
      <c r="AO1011" s="162"/>
      <c r="AP1011" s="162"/>
      <c r="AQ1011" s="162"/>
      <c r="AR1011" s="162"/>
      <c r="AS1011" s="162"/>
      <c r="AT1011" s="162"/>
      <c r="AU1011" s="162"/>
      <c r="AV1011" s="162"/>
      <c r="AW1011" s="162"/>
      <c r="AX1011" s="162"/>
      <c r="AY1011" s="162"/>
      <c r="AZ1011" s="162"/>
      <c r="BA1011" s="162"/>
      <c r="BB1011" s="162"/>
      <c r="BC1011" s="162"/>
      <c r="BD1011" s="162"/>
      <c r="BE1011" s="162"/>
      <c r="BF1011" s="162"/>
      <c r="BG1011" s="162"/>
      <c r="BH1011" s="162"/>
    </row>
    <row r="1012" spans="1:60" outlineLevel="1" x14ac:dyDescent="0.2">
      <c r="A1012" s="210"/>
      <c r="B1012" s="174"/>
      <c r="C1012" s="202" t="s">
        <v>958</v>
      </c>
      <c r="D1012" s="178"/>
      <c r="E1012" s="184"/>
      <c r="F1012" s="191"/>
      <c r="G1012" s="191"/>
      <c r="H1012" s="190"/>
      <c r="I1012" s="213"/>
      <c r="J1012" s="162"/>
      <c r="K1012" s="162"/>
      <c r="L1012" s="162"/>
      <c r="M1012" s="162"/>
      <c r="N1012" s="162"/>
      <c r="O1012" s="162"/>
      <c r="P1012" s="162"/>
      <c r="Q1012" s="162"/>
      <c r="R1012" s="162"/>
      <c r="S1012" s="162"/>
      <c r="T1012" s="162"/>
      <c r="U1012" s="162"/>
      <c r="V1012" s="162"/>
      <c r="W1012" s="162"/>
      <c r="X1012" s="162"/>
      <c r="Y1012" s="162"/>
      <c r="Z1012" s="162"/>
      <c r="AA1012" s="162"/>
      <c r="AB1012" s="162"/>
      <c r="AC1012" s="162"/>
      <c r="AD1012" s="162"/>
      <c r="AE1012" s="162"/>
      <c r="AF1012" s="162"/>
      <c r="AG1012" s="162"/>
      <c r="AH1012" s="162"/>
      <c r="AI1012" s="162"/>
      <c r="AJ1012" s="162"/>
      <c r="AK1012" s="162"/>
      <c r="AL1012" s="162"/>
      <c r="AM1012" s="162"/>
      <c r="AN1012" s="162"/>
      <c r="AO1012" s="162"/>
      <c r="AP1012" s="162"/>
      <c r="AQ1012" s="162"/>
      <c r="AR1012" s="162"/>
      <c r="AS1012" s="162"/>
      <c r="AT1012" s="162"/>
      <c r="AU1012" s="162"/>
      <c r="AV1012" s="162"/>
      <c r="AW1012" s="162"/>
      <c r="AX1012" s="162"/>
      <c r="AY1012" s="162"/>
      <c r="AZ1012" s="162"/>
      <c r="BA1012" s="162"/>
      <c r="BB1012" s="162"/>
      <c r="BC1012" s="162"/>
      <c r="BD1012" s="162"/>
      <c r="BE1012" s="162"/>
      <c r="BF1012" s="162"/>
      <c r="BG1012" s="162"/>
      <c r="BH1012" s="162"/>
    </row>
    <row r="1013" spans="1:60" outlineLevel="1" x14ac:dyDescent="0.2">
      <c r="A1013" s="210"/>
      <c r="B1013" s="174"/>
      <c r="C1013" s="202" t="s">
        <v>959</v>
      </c>
      <c r="D1013" s="178"/>
      <c r="E1013" s="184">
        <v>2</v>
      </c>
      <c r="F1013" s="191"/>
      <c r="G1013" s="191"/>
      <c r="H1013" s="190"/>
      <c r="I1013" s="213"/>
      <c r="J1013" s="162"/>
      <c r="K1013" s="162"/>
      <c r="L1013" s="162"/>
      <c r="M1013" s="162"/>
      <c r="N1013" s="162"/>
      <c r="O1013" s="162"/>
      <c r="P1013" s="162"/>
      <c r="Q1013" s="162"/>
      <c r="R1013" s="162"/>
      <c r="S1013" s="162"/>
      <c r="T1013" s="162"/>
      <c r="U1013" s="162"/>
      <c r="V1013" s="162"/>
      <c r="W1013" s="162"/>
      <c r="X1013" s="162"/>
      <c r="Y1013" s="162"/>
      <c r="Z1013" s="162"/>
      <c r="AA1013" s="162"/>
      <c r="AB1013" s="162"/>
      <c r="AC1013" s="162"/>
      <c r="AD1013" s="162"/>
      <c r="AE1013" s="162"/>
      <c r="AF1013" s="162"/>
      <c r="AG1013" s="162"/>
      <c r="AH1013" s="162"/>
      <c r="AI1013" s="162"/>
      <c r="AJ1013" s="162"/>
      <c r="AK1013" s="162"/>
      <c r="AL1013" s="162"/>
      <c r="AM1013" s="162"/>
      <c r="AN1013" s="162"/>
      <c r="AO1013" s="162"/>
      <c r="AP1013" s="162"/>
      <c r="AQ1013" s="162"/>
      <c r="AR1013" s="162"/>
      <c r="AS1013" s="162"/>
      <c r="AT1013" s="162"/>
      <c r="AU1013" s="162"/>
      <c r="AV1013" s="162"/>
      <c r="AW1013" s="162"/>
      <c r="AX1013" s="162"/>
      <c r="AY1013" s="162"/>
      <c r="AZ1013" s="162"/>
      <c r="BA1013" s="162"/>
      <c r="BB1013" s="162"/>
      <c r="BC1013" s="162"/>
      <c r="BD1013" s="162"/>
      <c r="BE1013" s="162"/>
      <c r="BF1013" s="162"/>
      <c r="BG1013" s="162"/>
      <c r="BH1013" s="162"/>
    </row>
    <row r="1014" spans="1:60" outlineLevel="1" x14ac:dyDescent="0.2">
      <c r="A1014" s="210"/>
      <c r="B1014" s="174"/>
      <c r="C1014" s="202" t="s">
        <v>960</v>
      </c>
      <c r="D1014" s="178"/>
      <c r="E1014" s="184">
        <v>7</v>
      </c>
      <c r="F1014" s="191"/>
      <c r="G1014" s="191"/>
      <c r="H1014" s="190"/>
      <c r="I1014" s="213"/>
      <c r="J1014" s="162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162"/>
      <c r="U1014" s="162"/>
      <c r="V1014" s="162"/>
      <c r="W1014" s="162"/>
      <c r="X1014" s="162"/>
      <c r="Y1014" s="162"/>
      <c r="Z1014" s="162"/>
      <c r="AA1014" s="162"/>
      <c r="AB1014" s="162"/>
      <c r="AC1014" s="162"/>
      <c r="AD1014" s="162"/>
      <c r="AE1014" s="162"/>
      <c r="AF1014" s="162"/>
      <c r="AG1014" s="162"/>
      <c r="AH1014" s="162"/>
      <c r="AI1014" s="162"/>
      <c r="AJ1014" s="162"/>
      <c r="AK1014" s="162"/>
      <c r="AL1014" s="162"/>
      <c r="AM1014" s="162"/>
      <c r="AN1014" s="162"/>
      <c r="AO1014" s="162"/>
      <c r="AP1014" s="162"/>
      <c r="AQ1014" s="162"/>
      <c r="AR1014" s="162"/>
      <c r="AS1014" s="162"/>
      <c r="AT1014" s="162"/>
      <c r="AU1014" s="162"/>
      <c r="AV1014" s="162"/>
      <c r="AW1014" s="162"/>
      <c r="AX1014" s="162"/>
      <c r="AY1014" s="162"/>
      <c r="AZ1014" s="162"/>
      <c r="BA1014" s="162"/>
      <c r="BB1014" s="162"/>
      <c r="BC1014" s="162"/>
      <c r="BD1014" s="162"/>
      <c r="BE1014" s="162"/>
      <c r="BF1014" s="162"/>
      <c r="BG1014" s="162"/>
      <c r="BH1014" s="162"/>
    </row>
    <row r="1015" spans="1:60" outlineLevel="1" x14ac:dyDescent="0.2">
      <c r="A1015" s="210"/>
      <c r="B1015" s="174"/>
      <c r="C1015" s="202" t="s">
        <v>961</v>
      </c>
      <c r="D1015" s="178"/>
      <c r="E1015" s="184">
        <v>1</v>
      </c>
      <c r="F1015" s="191"/>
      <c r="G1015" s="191"/>
      <c r="H1015" s="190"/>
      <c r="I1015" s="213"/>
      <c r="J1015" s="162"/>
      <c r="K1015" s="162"/>
      <c r="L1015" s="162"/>
      <c r="M1015" s="162"/>
      <c r="N1015" s="162"/>
      <c r="O1015" s="162"/>
      <c r="P1015" s="162"/>
      <c r="Q1015" s="162"/>
      <c r="R1015" s="162"/>
      <c r="S1015" s="162"/>
      <c r="T1015" s="162"/>
      <c r="U1015" s="162"/>
      <c r="V1015" s="162"/>
      <c r="W1015" s="162"/>
      <c r="X1015" s="162"/>
      <c r="Y1015" s="162"/>
      <c r="Z1015" s="162"/>
      <c r="AA1015" s="162"/>
      <c r="AB1015" s="162"/>
      <c r="AC1015" s="162"/>
      <c r="AD1015" s="162"/>
      <c r="AE1015" s="162"/>
      <c r="AF1015" s="162"/>
      <c r="AG1015" s="162"/>
      <c r="AH1015" s="162"/>
      <c r="AI1015" s="162"/>
      <c r="AJ1015" s="162"/>
      <c r="AK1015" s="162"/>
      <c r="AL1015" s="162"/>
      <c r="AM1015" s="162"/>
      <c r="AN1015" s="162"/>
      <c r="AO1015" s="162"/>
      <c r="AP1015" s="162"/>
      <c r="AQ1015" s="162"/>
      <c r="AR1015" s="162"/>
      <c r="AS1015" s="162"/>
      <c r="AT1015" s="162"/>
      <c r="AU1015" s="162"/>
      <c r="AV1015" s="162"/>
      <c r="AW1015" s="162"/>
      <c r="AX1015" s="162"/>
      <c r="AY1015" s="162"/>
      <c r="AZ1015" s="162"/>
      <c r="BA1015" s="162"/>
      <c r="BB1015" s="162"/>
      <c r="BC1015" s="162"/>
      <c r="BD1015" s="162"/>
      <c r="BE1015" s="162"/>
      <c r="BF1015" s="162"/>
      <c r="BG1015" s="162"/>
      <c r="BH1015" s="162"/>
    </row>
    <row r="1016" spans="1:60" outlineLevel="1" x14ac:dyDescent="0.2">
      <c r="A1016" s="210"/>
      <c r="B1016" s="289" t="s">
        <v>962</v>
      </c>
      <c r="C1016" s="290"/>
      <c r="D1016" s="291"/>
      <c r="E1016" s="292"/>
      <c r="F1016" s="293"/>
      <c r="G1016" s="294"/>
      <c r="H1016" s="190"/>
      <c r="I1016" s="213"/>
      <c r="J1016" s="162"/>
      <c r="K1016" s="162"/>
      <c r="L1016" s="162"/>
      <c r="M1016" s="162"/>
      <c r="N1016" s="162"/>
      <c r="O1016" s="162"/>
      <c r="P1016" s="162"/>
      <c r="Q1016" s="162"/>
      <c r="R1016" s="162"/>
      <c r="S1016" s="162"/>
      <c r="T1016" s="162"/>
      <c r="U1016" s="162"/>
      <c r="V1016" s="162"/>
      <c r="W1016" s="162"/>
      <c r="X1016" s="162"/>
      <c r="Y1016" s="162"/>
      <c r="Z1016" s="162"/>
      <c r="AA1016" s="162"/>
      <c r="AB1016" s="162"/>
      <c r="AC1016" s="162">
        <v>0</v>
      </c>
      <c r="AD1016" s="162"/>
      <c r="AE1016" s="162"/>
      <c r="AF1016" s="162"/>
      <c r="AG1016" s="162"/>
      <c r="AH1016" s="162"/>
      <c r="AI1016" s="162"/>
      <c r="AJ1016" s="162"/>
      <c r="AK1016" s="162"/>
      <c r="AL1016" s="162"/>
      <c r="AM1016" s="162"/>
      <c r="AN1016" s="162"/>
      <c r="AO1016" s="162"/>
      <c r="AP1016" s="162"/>
      <c r="AQ1016" s="162"/>
      <c r="AR1016" s="162"/>
      <c r="AS1016" s="162"/>
      <c r="AT1016" s="162"/>
      <c r="AU1016" s="162"/>
      <c r="AV1016" s="162"/>
      <c r="AW1016" s="162"/>
      <c r="AX1016" s="162"/>
      <c r="AY1016" s="162"/>
      <c r="AZ1016" s="162"/>
      <c r="BA1016" s="162"/>
      <c r="BB1016" s="162"/>
      <c r="BC1016" s="162"/>
      <c r="BD1016" s="162"/>
      <c r="BE1016" s="162"/>
      <c r="BF1016" s="162"/>
      <c r="BG1016" s="162"/>
      <c r="BH1016" s="162"/>
    </row>
    <row r="1017" spans="1:60" outlineLevel="1" x14ac:dyDescent="0.2">
      <c r="A1017" s="210"/>
      <c r="B1017" s="289" t="s">
        <v>963</v>
      </c>
      <c r="C1017" s="290"/>
      <c r="D1017" s="291"/>
      <c r="E1017" s="292"/>
      <c r="F1017" s="293"/>
      <c r="G1017" s="294"/>
      <c r="H1017" s="190"/>
      <c r="I1017" s="213"/>
      <c r="J1017" s="162"/>
      <c r="K1017" s="162"/>
      <c r="L1017" s="162"/>
      <c r="M1017" s="162"/>
      <c r="N1017" s="162"/>
      <c r="O1017" s="162"/>
      <c r="P1017" s="162"/>
      <c r="Q1017" s="162"/>
      <c r="R1017" s="162"/>
      <c r="S1017" s="162"/>
      <c r="T1017" s="162"/>
      <c r="U1017" s="162"/>
      <c r="V1017" s="162"/>
      <c r="W1017" s="162"/>
      <c r="X1017" s="162"/>
      <c r="Y1017" s="162"/>
      <c r="Z1017" s="162"/>
      <c r="AA1017" s="162"/>
      <c r="AB1017" s="162"/>
      <c r="AC1017" s="162">
        <v>1</v>
      </c>
      <c r="AD1017" s="162"/>
      <c r="AE1017" s="162"/>
      <c r="AF1017" s="162"/>
      <c r="AG1017" s="162"/>
      <c r="AH1017" s="162"/>
      <c r="AI1017" s="162"/>
      <c r="AJ1017" s="162"/>
      <c r="AK1017" s="162"/>
      <c r="AL1017" s="162"/>
      <c r="AM1017" s="162"/>
      <c r="AN1017" s="162"/>
      <c r="AO1017" s="162"/>
      <c r="AP1017" s="162"/>
      <c r="AQ1017" s="162"/>
      <c r="AR1017" s="162"/>
      <c r="AS1017" s="162"/>
      <c r="AT1017" s="162"/>
      <c r="AU1017" s="162"/>
      <c r="AV1017" s="162"/>
      <c r="AW1017" s="162"/>
      <c r="AX1017" s="162"/>
      <c r="AY1017" s="162"/>
      <c r="AZ1017" s="162"/>
      <c r="BA1017" s="162"/>
      <c r="BB1017" s="162"/>
      <c r="BC1017" s="162"/>
      <c r="BD1017" s="162"/>
      <c r="BE1017" s="162"/>
      <c r="BF1017" s="162"/>
      <c r="BG1017" s="162"/>
      <c r="BH1017" s="162"/>
    </row>
    <row r="1018" spans="1:60" outlineLevel="1" x14ac:dyDescent="0.2">
      <c r="A1018" s="211">
        <v>126</v>
      </c>
      <c r="B1018" s="173" t="s">
        <v>964</v>
      </c>
      <c r="C1018" s="201" t="s">
        <v>965</v>
      </c>
      <c r="D1018" s="177" t="s">
        <v>167</v>
      </c>
      <c r="E1018" s="183">
        <v>3.96</v>
      </c>
      <c r="F1018" s="192"/>
      <c r="G1018" s="191">
        <f>ROUND(E1018*F1018,2)</f>
        <v>0</v>
      </c>
      <c r="H1018" s="190" t="s">
        <v>912</v>
      </c>
      <c r="I1018" s="213" t="s">
        <v>169</v>
      </c>
      <c r="J1018" s="162"/>
      <c r="K1018" s="162"/>
      <c r="L1018" s="162"/>
      <c r="M1018" s="162"/>
      <c r="N1018" s="162"/>
      <c r="O1018" s="162"/>
      <c r="P1018" s="162"/>
      <c r="Q1018" s="162"/>
      <c r="R1018" s="162"/>
      <c r="S1018" s="162"/>
      <c r="T1018" s="162"/>
      <c r="U1018" s="162"/>
      <c r="V1018" s="162"/>
      <c r="W1018" s="162"/>
      <c r="X1018" s="162"/>
      <c r="Y1018" s="162"/>
      <c r="Z1018" s="162"/>
      <c r="AA1018" s="162"/>
      <c r="AB1018" s="162"/>
      <c r="AC1018" s="162"/>
      <c r="AD1018" s="162"/>
      <c r="AE1018" s="162" t="s">
        <v>170</v>
      </c>
      <c r="AF1018" s="162"/>
      <c r="AG1018" s="162"/>
      <c r="AH1018" s="162"/>
      <c r="AI1018" s="162"/>
      <c r="AJ1018" s="162"/>
      <c r="AK1018" s="162"/>
      <c r="AL1018" s="162"/>
      <c r="AM1018" s="162">
        <v>21</v>
      </c>
      <c r="AN1018" s="162"/>
      <c r="AO1018" s="162"/>
      <c r="AP1018" s="162"/>
      <c r="AQ1018" s="162"/>
      <c r="AR1018" s="162"/>
      <c r="AS1018" s="162"/>
      <c r="AT1018" s="162"/>
      <c r="AU1018" s="162"/>
      <c r="AV1018" s="162"/>
      <c r="AW1018" s="162"/>
      <c r="AX1018" s="162"/>
      <c r="AY1018" s="162"/>
      <c r="AZ1018" s="162"/>
      <c r="BA1018" s="162"/>
      <c r="BB1018" s="162"/>
      <c r="BC1018" s="162"/>
      <c r="BD1018" s="162"/>
      <c r="BE1018" s="162"/>
      <c r="BF1018" s="162"/>
      <c r="BG1018" s="162"/>
      <c r="BH1018" s="162"/>
    </row>
    <row r="1019" spans="1:60" outlineLevel="1" x14ac:dyDescent="0.2">
      <c r="A1019" s="210"/>
      <c r="B1019" s="174"/>
      <c r="C1019" s="202" t="s">
        <v>958</v>
      </c>
      <c r="D1019" s="178"/>
      <c r="E1019" s="184"/>
      <c r="F1019" s="191"/>
      <c r="G1019" s="191"/>
      <c r="H1019" s="190"/>
      <c r="I1019" s="213"/>
      <c r="J1019" s="162"/>
      <c r="K1019" s="162"/>
      <c r="L1019" s="162"/>
      <c r="M1019" s="162"/>
      <c r="N1019" s="162"/>
      <c r="O1019" s="162"/>
      <c r="P1019" s="162"/>
      <c r="Q1019" s="162"/>
      <c r="R1019" s="162"/>
      <c r="S1019" s="162"/>
      <c r="T1019" s="162"/>
      <c r="U1019" s="162"/>
      <c r="V1019" s="162"/>
      <c r="W1019" s="162"/>
      <c r="X1019" s="162"/>
      <c r="Y1019" s="162"/>
      <c r="Z1019" s="162"/>
      <c r="AA1019" s="162"/>
      <c r="AB1019" s="162"/>
      <c r="AC1019" s="162"/>
      <c r="AD1019" s="162"/>
      <c r="AE1019" s="162"/>
      <c r="AF1019" s="162"/>
      <c r="AG1019" s="162"/>
      <c r="AH1019" s="162"/>
      <c r="AI1019" s="162"/>
      <c r="AJ1019" s="162"/>
      <c r="AK1019" s="162"/>
      <c r="AL1019" s="162"/>
      <c r="AM1019" s="162"/>
      <c r="AN1019" s="162"/>
      <c r="AO1019" s="162"/>
      <c r="AP1019" s="162"/>
      <c r="AQ1019" s="162"/>
      <c r="AR1019" s="162"/>
      <c r="AS1019" s="162"/>
      <c r="AT1019" s="162"/>
      <c r="AU1019" s="162"/>
      <c r="AV1019" s="162"/>
      <c r="AW1019" s="162"/>
      <c r="AX1019" s="162"/>
      <c r="AY1019" s="162"/>
      <c r="AZ1019" s="162"/>
      <c r="BA1019" s="162"/>
      <c r="BB1019" s="162"/>
      <c r="BC1019" s="162"/>
      <c r="BD1019" s="162"/>
      <c r="BE1019" s="162"/>
      <c r="BF1019" s="162"/>
      <c r="BG1019" s="162"/>
      <c r="BH1019" s="162"/>
    </row>
    <row r="1020" spans="1:60" outlineLevel="1" x14ac:dyDescent="0.2">
      <c r="A1020" s="210"/>
      <c r="B1020" s="174"/>
      <c r="C1020" s="202" t="s">
        <v>966</v>
      </c>
      <c r="D1020" s="178"/>
      <c r="E1020" s="184">
        <v>1.08</v>
      </c>
      <c r="F1020" s="191"/>
      <c r="G1020" s="191"/>
      <c r="H1020" s="190"/>
      <c r="I1020" s="213"/>
      <c r="J1020" s="162"/>
      <c r="K1020" s="162"/>
      <c r="L1020" s="162"/>
      <c r="M1020" s="162"/>
      <c r="N1020" s="162"/>
      <c r="O1020" s="162"/>
      <c r="P1020" s="162"/>
      <c r="Q1020" s="162"/>
      <c r="R1020" s="162"/>
      <c r="S1020" s="162"/>
      <c r="T1020" s="162"/>
      <c r="U1020" s="162"/>
      <c r="V1020" s="162"/>
      <c r="W1020" s="162"/>
      <c r="X1020" s="162"/>
      <c r="Y1020" s="162"/>
      <c r="Z1020" s="162"/>
      <c r="AA1020" s="162"/>
      <c r="AB1020" s="162"/>
      <c r="AC1020" s="162"/>
      <c r="AD1020" s="162"/>
      <c r="AE1020" s="162"/>
      <c r="AF1020" s="162"/>
      <c r="AG1020" s="162"/>
      <c r="AH1020" s="162"/>
      <c r="AI1020" s="162"/>
      <c r="AJ1020" s="162"/>
      <c r="AK1020" s="162"/>
      <c r="AL1020" s="162"/>
      <c r="AM1020" s="162"/>
      <c r="AN1020" s="162"/>
      <c r="AO1020" s="162"/>
      <c r="AP1020" s="162"/>
      <c r="AQ1020" s="162"/>
      <c r="AR1020" s="162"/>
      <c r="AS1020" s="162"/>
      <c r="AT1020" s="162"/>
      <c r="AU1020" s="162"/>
      <c r="AV1020" s="162"/>
      <c r="AW1020" s="162"/>
      <c r="AX1020" s="162"/>
      <c r="AY1020" s="162"/>
      <c r="AZ1020" s="162"/>
      <c r="BA1020" s="162"/>
      <c r="BB1020" s="162"/>
      <c r="BC1020" s="162"/>
      <c r="BD1020" s="162"/>
      <c r="BE1020" s="162"/>
      <c r="BF1020" s="162"/>
      <c r="BG1020" s="162"/>
      <c r="BH1020" s="162"/>
    </row>
    <row r="1021" spans="1:60" outlineLevel="1" x14ac:dyDescent="0.2">
      <c r="A1021" s="210"/>
      <c r="B1021" s="174"/>
      <c r="C1021" s="202" t="s">
        <v>967</v>
      </c>
      <c r="D1021" s="178"/>
      <c r="E1021" s="184">
        <v>2.52</v>
      </c>
      <c r="F1021" s="191"/>
      <c r="G1021" s="191"/>
      <c r="H1021" s="190"/>
      <c r="I1021" s="213"/>
      <c r="J1021" s="162"/>
      <c r="K1021" s="162"/>
      <c r="L1021" s="162"/>
      <c r="M1021" s="162"/>
      <c r="N1021" s="162"/>
      <c r="O1021" s="162"/>
      <c r="P1021" s="162"/>
      <c r="Q1021" s="162"/>
      <c r="R1021" s="162"/>
      <c r="S1021" s="162"/>
      <c r="T1021" s="162"/>
      <c r="U1021" s="162"/>
      <c r="V1021" s="162"/>
      <c r="W1021" s="162"/>
      <c r="X1021" s="162"/>
      <c r="Y1021" s="162"/>
      <c r="Z1021" s="162"/>
      <c r="AA1021" s="162"/>
      <c r="AB1021" s="162"/>
      <c r="AC1021" s="162"/>
      <c r="AD1021" s="162"/>
      <c r="AE1021" s="162"/>
      <c r="AF1021" s="162"/>
      <c r="AG1021" s="162"/>
      <c r="AH1021" s="162"/>
      <c r="AI1021" s="162"/>
      <c r="AJ1021" s="162"/>
      <c r="AK1021" s="162"/>
      <c r="AL1021" s="162"/>
      <c r="AM1021" s="162"/>
      <c r="AN1021" s="162"/>
      <c r="AO1021" s="162"/>
      <c r="AP1021" s="162"/>
      <c r="AQ1021" s="162"/>
      <c r="AR1021" s="162"/>
      <c r="AS1021" s="162"/>
      <c r="AT1021" s="162"/>
      <c r="AU1021" s="162"/>
      <c r="AV1021" s="162"/>
      <c r="AW1021" s="162"/>
      <c r="AX1021" s="162"/>
      <c r="AY1021" s="162"/>
      <c r="AZ1021" s="162"/>
      <c r="BA1021" s="162"/>
      <c r="BB1021" s="162"/>
      <c r="BC1021" s="162"/>
      <c r="BD1021" s="162"/>
      <c r="BE1021" s="162"/>
      <c r="BF1021" s="162"/>
      <c r="BG1021" s="162"/>
      <c r="BH1021" s="162"/>
    </row>
    <row r="1022" spans="1:60" outlineLevel="1" x14ac:dyDescent="0.2">
      <c r="A1022" s="210"/>
      <c r="B1022" s="174"/>
      <c r="C1022" s="202" t="s">
        <v>968</v>
      </c>
      <c r="D1022" s="178"/>
      <c r="E1022" s="184">
        <v>0.36</v>
      </c>
      <c r="F1022" s="191"/>
      <c r="G1022" s="191"/>
      <c r="H1022" s="190"/>
      <c r="I1022" s="213"/>
      <c r="J1022" s="162"/>
      <c r="K1022" s="162"/>
      <c r="L1022" s="162"/>
      <c r="M1022" s="162"/>
      <c r="N1022" s="162"/>
      <c r="O1022" s="162"/>
      <c r="P1022" s="162"/>
      <c r="Q1022" s="162"/>
      <c r="R1022" s="162"/>
      <c r="S1022" s="162"/>
      <c r="T1022" s="162"/>
      <c r="U1022" s="162"/>
      <c r="V1022" s="162"/>
      <c r="W1022" s="162"/>
      <c r="X1022" s="162"/>
      <c r="Y1022" s="162"/>
      <c r="Z1022" s="162"/>
      <c r="AA1022" s="162"/>
      <c r="AB1022" s="162"/>
      <c r="AC1022" s="162"/>
      <c r="AD1022" s="162"/>
      <c r="AE1022" s="162"/>
      <c r="AF1022" s="162"/>
      <c r="AG1022" s="162"/>
      <c r="AH1022" s="162"/>
      <c r="AI1022" s="162"/>
      <c r="AJ1022" s="162"/>
      <c r="AK1022" s="162"/>
      <c r="AL1022" s="162"/>
      <c r="AM1022" s="162"/>
      <c r="AN1022" s="162"/>
      <c r="AO1022" s="162"/>
      <c r="AP1022" s="162"/>
      <c r="AQ1022" s="162"/>
      <c r="AR1022" s="162"/>
      <c r="AS1022" s="162"/>
      <c r="AT1022" s="162"/>
      <c r="AU1022" s="162"/>
      <c r="AV1022" s="162"/>
      <c r="AW1022" s="162"/>
      <c r="AX1022" s="162"/>
      <c r="AY1022" s="162"/>
      <c r="AZ1022" s="162"/>
      <c r="BA1022" s="162"/>
      <c r="BB1022" s="162"/>
      <c r="BC1022" s="162"/>
      <c r="BD1022" s="162"/>
      <c r="BE1022" s="162"/>
      <c r="BF1022" s="162"/>
      <c r="BG1022" s="162"/>
      <c r="BH1022" s="162"/>
    </row>
    <row r="1023" spans="1:60" outlineLevel="1" x14ac:dyDescent="0.2">
      <c r="A1023" s="210"/>
      <c r="B1023" s="289" t="s">
        <v>969</v>
      </c>
      <c r="C1023" s="290"/>
      <c r="D1023" s="291"/>
      <c r="E1023" s="292"/>
      <c r="F1023" s="293"/>
      <c r="G1023" s="294"/>
      <c r="H1023" s="190"/>
      <c r="I1023" s="213"/>
      <c r="J1023" s="162"/>
      <c r="K1023" s="162"/>
      <c r="L1023" s="162"/>
      <c r="M1023" s="162"/>
      <c r="N1023" s="162"/>
      <c r="O1023" s="162"/>
      <c r="P1023" s="162"/>
      <c r="Q1023" s="162"/>
      <c r="R1023" s="162"/>
      <c r="S1023" s="162"/>
      <c r="T1023" s="162"/>
      <c r="U1023" s="162"/>
      <c r="V1023" s="162"/>
      <c r="W1023" s="162"/>
      <c r="X1023" s="162"/>
      <c r="Y1023" s="162"/>
      <c r="Z1023" s="162"/>
      <c r="AA1023" s="162"/>
      <c r="AB1023" s="162"/>
      <c r="AC1023" s="162">
        <v>0</v>
      </c>
      <c r="AD1023" s="162"/>
      <c r="AE1023" s="162"/>
      <c r="AF1023" s="162"/>
      <c r="AG1023" s="162"/>
      <c r="AH1023" s="162"/>
      <c r="AI1023" s="162"/>
      <c r="AJ1023" s="162"/>
      <c r="AK1023" s="162"/>
      <c r="AL1023" s="162"/>
      <c r="AM1023" s="162"/>
      <c r="AN1023" s="162"/>
      <c r="AO1023" s="162"/>
      <c r="AP1023" s="162"/>
      <c r="AQ1023" s="162"/>
      <c r="AR1023" s="162"/>
      <c r="AS1023" s="162"/>
      <c r="AT1023" s="162"/>
      <c r="AU1023" s="162"/>
      <c r="AV1023" s="162"/>
      <c r="AW1023" s="162"/>
      <c r="AX1023" s="162"/>
      <c r="AY1023" s="162"/>
      <c r="AZ1023" s="162"/>
      <c r="BA1023" s="162"/>
      <c r="BB1023" s="162"/>
      <c r="BC1023" s="162"/>
      <c r="BD1023" s="162"/>
      <c r="BE1023" s="162"/>
      <c r="BF1023" s="162"/>
      <c r="BG1023" s="162"/>
      <c r="BH1023" s="162"/>
    </row>
    <row r="1024" spans="1:60" outlineLevel="1" x14ac:dyDescent="0.2">
      <c r="A1024" s="211">
        <v>127</v>
      </c>
      <c r="B1024" s="173" t="s">
        <v>970</v>
      </c>
      <c r="C1024" s="201" t="s">
        <v>971</v>
      </c>
      <c r="D1024" s="177" t="s">
        <v>167</v>
      </c>
      <c r="E1024" s="183">
        <v>1.5138</v>
      </c>
      <c r="F1024" s="192"/>
      <c r="G1024" s="191">
        <f>ROUND(E1024*F1024,2)</f>
        <v>0</v>
      </c>
      <c r="H1024" s="190" t="s">
        <v>912</v>
      </c>
      <c r="I1024" s="213" t="s">
        <v>169</v>
      </c>
      <c r="J1024" s="162"/>
      <c r="K1024" s="162"/>
      <c r="L1024" s="162"/>
      <c r="M1024" s="162"/>
      <c r="N1024" s="162"/>
      <c r="O1024" s="162"/>
      <c r="P1024" s="162"/>
      <c r="Q1024" s="162"/>
      <c r="R1024" s="162"/>
      <c r="S1024" s="162"/>
      <c r="T1024" s="162"/>
      <c r="U1024" s="162"/>
      <c r="V1024" s="162"/>
      <c r="W1024" s="162"/>
      <c r="X1024" s="162"/>
      <c r="Y1024" s="162"/>
      <c r="Z1024" s="162"/>
      <c r="AA1024" s="162"/>
      <c r="AB1024" s="162"/>
      <c r="AC1024" s="162"/>
      <c r="AD1024" s="162"/>
      <c r="AE1024" s="162" t="s">
        <v>170</v>
      </c>
      <c r="AF1024" s="162"/>
      <c r="AG1024" s="162"/>
      <c r="AH1024" s="162"/>
      <c r="AI1024" s="162"/>
      <c r="AJ1024" s="162"/>
      <c r="AK1024" s="162"/>
      <c r="AL1024" s="162"/>
      <c r="AM1024" s="162">
        <v>21</v>
      </c>
      <c r="AN1024" s="162"/>
      <c r="AO1024" s="162"/>
      <c r="AP1024" s="162"/>
      <c r="AQ1024" s="162"/>
      <c r="AR1024" s="162"/>
      <c r="AS1024" s="162"/>
      <c r="AT1024" s="162"/>
      <c r="AU1024" s="162"/>
      <c r="AV1024" s="162"/>
      <c r="AW1024" s="162"/>
      <c r="AX1024" s="162"/>
      <c r="AY1024" s="162"/>
      <c r="AZ1024" s="162"/>
      <c r="BA1024" s="162"/>
      <c r="BB1024" s="162"/>
      <c r="BC1024" s="162"/>
      <c r="BD1024" s="162"/>
      <c r="BE1024" s="162"/>
      <c r="BF1024" s="162"/>
      <c r="BG1024" s="162"/>
      <c r="BH1024" s="162"/>
    </row>
    <row r="1025" spans="1:60" outlineLevel="1" x14ac:dyDescent="0.2">
      <c r="A1025" s="210"/>
      <c r="B1025" s="174"/>
      <c r="C1025" s="202" t="s">
        <v>972</v>
      </c>
      <c r="D1025" s="178"/>
      <c r="E1025" s="184">
        <v>1.5138</v>
      </c>
      <c r="F1025" s="191"/>
      <c r="G1025" s="191"/>
      <c r="H1025" s="190"/>
      <c r="I1025" s="213"/>
      <c r="J1025" s="162"/>
      <c r="K1025" s="162"/>
      <c r="L1025" s="162"/>
      <c r="M1025" s="162"/>
      <c r="N1025" s="162"/>
      <c r="O1025" s="162"/>
      <c r="P1025" s="162"/>
      <c r="Q1025" s="162"/>
      <c r="R1025" s="162"/>
      <c r="S1025" s="162"/>
      <c r="T1025" s="162"/>
      <c r="U1025" s="162"/>
      <c r="V1025" s="162"/>
      <c r="W1025" s="162"/>
      <c r="X1025" s="162"/>
      <c r="Y1025" s="162"/>
      <c r="Z1025" s="162"/>
      <c r="AA1025" s="162"/>
      <c r="AB1025" s="162"/>
      <c r="AC1025" s="162"/>
      <c r="AD1025" s="162"/>
      <c r="AE1025" s="162"/>
      <c r="AF1025" s="162"/>
      <c r="AG1025" s="162"/>
      <c r="AH1025" s="162"/>
      <c r="AI1025" s="162"/>
      <c r="AJ1025" s="162"/>
      <c r="AK1025" s="162"/>
      <c r="AL1025" s="162"/>
      <c r="AM1025" s="162"/>
      <c r="AN1025" s="162"/>
      <c r="AO1025" s="162"/>
      <c r="AP1025" s="162"/>
      <c r="AQ1025" s="162"/>
      <c r="AR1025" s="162"/>
      <c r="AS1025" s="162"/>
      <c r="AT1025" s="162"/>
      <c r="AU1025" s="162"/>
      <c r="AV1025" s="162"/>
      <c r="AW1025" s="162"/>
      <c r="AX1025" s="162"/>
      <c r="AY1025" s="162"/>
      <c r="AZ1025" s="162"/>
      <c r="BA1025" s="162"/>
      <c r="BB1025" s="162"/>
      <c r="BC1025" s="162"/>
      <c r="BD1025" s="162"/>
      <c r="BE1025" s="162"/>
      <c r="BF1025" s="162"/>
      <c r="BG1025" s="162"/>
      <c r="BH1025" s="162"/>
    </row>
    <row r="1026" spans="1:60" outlineLevel="1" x14ac:dyDescent="0.2">
      <c r="A1026" s="211">
        <v>128</v>
      </c>
      <c r="B1026" s="173" t="s">
        <v>973</v>
      </c>
      <c r="C1026" s="201" t="s">
        <v>974</v>
      </c>
      <c r="D1026" s="177" t="s">
        <v>167</v>
      </c>
      <c r="E1026" s="183">
        <v>2.9058000000000002</v>
      </c>
      <c r="F1026" s="192"/>
      <c r="G1026" s="191">
        <f>ROUND(E1026*F1026,2)</f>
        <v>0</v>
      </c>
      <c r="H1026" s="190" t="s">
        <v>912</v>
      </c>
      <c r="I1026" s="213" t="s">
        <v>169</v>
      </c>
      <c r="J1026" s="162"/>
      <c r="K1026" s="162"/>
      <c r="L1026" s="162"/>
      <c r="M1026" s="162"/>
      <c r="N1026" s="162"/>
      <c r="O1026" s="162"/>
      <c r="P1026" s="162"/>
      <c r="Q1026" s="162"/>
      <c r="R1026" s="162"/>
      <c r="S1026" s="162"/>
      <c r="T1026" s="162"/>
      <c r="U1026" s="162"/>
      <c r="V1026" s="162"/>
      <c r="W1026" s="162"/>
      <c r="X1026" s="162"/>
      <c r="Y1026" s="162"/>
      <c r="Z1026" s="162"/>
      <c r="AA1026" s="162"/>
      <c r="AB1026" s="162"/>
      <c r="AC1026" s="162"/>
      <c r="AD1026" s="162"/>
      <c r="AE1026" s="162" t="s">
        <v>170</v>
      </c>
      <c r="AF1026" s="162"/>
      <c r="AG1026" s="162"/>
      <c r="AH1026" s="162"/>
      <c r="AI1026" s="162"/>
      <c r="AJ1026" s="162"/>
      <c r="AK1026" s="162"/>
      <c r="AL1026" s="162"/>
      <c r="AM1026" s="162">
        <v>21</v>
      </c>
      <c r="AN1026" s="162"/>
      <c r="AO1026" s="162"/>
      <c r="AP1026" s="162"/>
      <c r="AQ1026" s="162"/>
      <c r="AR1026" s="162"/>
      <c r="AS1026" s="162"/>
      <c r="AT1026" s="162"/>
      <c r="AU1026" s="162"/>
      <c r="AV1026" s="162"/>
      <c r="AW1026" s="162"/>
      <c r="AX1026" s="162"/>
      <c r="AY1026" s="162"/>
      <c r="AZ1026" s="162"/>
      <c r="BA1026" s="162"/>
      <c r="BB1026" s="162"/>
      <c r="BC1026" s="162"/>
      <c r="BD1026" s="162"/>
      <c r="BE1026" s="162"/>
      <c r="BF1026" s="162"/>
      <c r="BG1026" s="162"/>
      <c r="BH1026" s="162"/>
    </row>
    <row r="1027" spans="1:60" outlineLevel="1" x14ac:dyDescent="0.2">
      <c r="A1027" s="210"/>
      <c r="B1027" s="174"/>
      <c r="C1027" s="202" t="s">
        <v>975</v>
      </c>
      <c r="D1027" s="178"/>
      <c r="E1027" s="184">
        <v>2.9058000000000002</v>
      </c>
      <c r="F1027" s="191"/>
      <c r="G1027" s="191"/>
      <c r="H1027" s="190"/>
      <c r="I1027" s="213"/>
      <c r="J1027" s="162"/>
      <c r="K1027" s="162"/>
      <c r="L1027" s="162"/>
      <c r="M1027" s="162"/>
      <c r="N1027" s="162"/>
      <c r="O1027" s="162"/>
      <c r="P1027" s="162"/>
      <c r="Q1027" s="162"/>
      <c r="R1027" s="162"/>
      <c r="S1027" s="162"/>
      <c r="T1027" s="162"/>
      <c r="U1027" s="162"/>
      <c r="V1027" s="162"/>
      <c r="W1027" s="162"/>
      <c r="X1027" s="162"/>
      <c r="Y1027" s="162"/>
      <c r="Z1027" s="162"/>
      <c r="AA1027" s="162"/>
      <c r="AB1027" s="162"/>
      <c r="AC1027" s="162"/>
      <c r="AD1027" s="162"/>
      <c r="AE1027" s="162"/>
      <c r="AF1027" s="162"/>
      <c r="AG1027" s="162"/>
      <c r="AH1027" s="162"/>
      <c r="AI1027" s="162"/>
      <c r="AJ1027" s="162"/>
      <c r="AK1027" s="162"/>
      <c r="AL1027" s="162"/>
      <c r="AM1027" s="162"/>
      <c r="AN1027" s="162"/>
      <c r="AO1027" s="162"/>
      <c r="AP1027" s="162"/>
      <c r="AQ1027" s="162"/>
      <c r="AR1027" s="162"/>
      <c r="AS1027" s="162"/>
      <c r="AT1027" s="162"/>
      <c r="AU1027" s="162"/>
      <c r="AV1027" s="162"/>
      <c r="AW1027" s="162"/>
      <c r="AX1027" s="162"/>
      <c r="AY1027" s="162"/>
      <c r="AZ1027" s="162"/>
      <c r="BA1027" s="162"/>
      <c r="BB1027" s="162"/>
      <c r="BC1027" s="162"/>
      <c r="BD1027" s="162"/>
      <c r="BE1027" s="162"/>
      <c r="BF1027" s="162"/>
      <c r="BG1027" s="162"/>
      <c r="BH1027" s="162"/>
    </row>
    <row r="1028" spans="1:60" outlineLevel="1" x14ac:dyDescent="0.2">
      <c r="A1028" s="211">
        <v>129</v>
      </c>
      <c r="B1028" s="173" t="s">
        <v>976</v>
      </c>
      <c r="C1028" s="201" t="s">
        <v>977</v>
      </c>
      <c r="D1028" s="177" t="s">
        <v>167</v>
      </c>
      <c r="E1028" s="183">
        <v>6.8803999999999998</v>
      </c>
      <c r="F1028" s="192"/>
      <c r="G1028" s="191">
        <f>ROUND(E1028*F1028,2)</f>
        <v>0</v>
      </c>
      <c r="H1028" s="190" t="s">
        <v>912</v>
      </c>
      <c r="I1028" s="213" t="s">
        <v>169</v>
      </c>
      <c r="J1028" s="162"/>
      <c r="K1028" s="162"/>
      <c r="L1028" s="162"/>
      <c r="M1028" s="162"/>
      <c r="N1028" s="162"/>
      <c r="O1028" s="162"/>
      <c r="P1028" s="162"/>
      <c r="Q1028" s="162"/>
      <c r="R1028" s="162"/>
      <c r="S1028" s="162"/>
      <c r="T1028" s="162"/>
      <c r="U1028" s="162"/>
      <c r="V1028" s="162"/>
      <c r="W1028" s="162"/>
      <c r="X1028" s="162"/>
      <c r="Y1028" s="162"/>
      <c r="Z1028" s="162"/>
      <c r="AA1028" s="162"/>
      <c r="AB1028" s="162"/>
      <c r="AC1028" s="162"/>
      <c r="AD1028" s="162"/>
      <c r="AE1028" s="162" t="s">
        <v>170</v>
      </c>
      <c r="AF1028" s="162"/>
      <c r="AG1028" s="162"/>
      <c r="AH1028" s="162"/>
      <c r="AI1028" s="162"/>
      <c r="AJ1028" s="162"/>
      <c r="AK1028" s="162"/>
      <c r="AL1028" s="162"/>
      <c r="AM1028" s="162">
        <v>21</v>
      </c>
      <c r="AN1028" s="162"/>
      <c r="AO1028" s="162"/>
      <c r="AP1028" s="162"/>
      <c r="AQ1028" s="162"/>
      <c r="AR1028" s="162"/>
      <c r="AS1028" s="162"/>
      <c r="AT1028" s="162"/>
      <c r="AU1028" s="162"/>
      <c r="AV1028" s="162"/>
      <c r="AW1028" s="162"/>
      <c r="AX1028" s="162"/>
      <c r="AY1028" s="162"/>
      <c r="AZ1028" s="162"/>
      <c r="BA1028" s="162"/>
      <c r="BB1028" s="162"/>
      <c r="BC1028" s="162"/>
      <c r="BD1028" s="162"/>
      <c r="BE1028" s="162"/>
      <c r="BF1028" s="162"/>
      <c r="BG1028" s="162"/>
      <c r="BH1028" s="162"/>
    </row>
    <row r="1029" spans="1:60" outlineLevel="1" x14ac:dyDescent="0.2">
      <c r="A1029" s="210"/>
      <c r="B1029" s="174"/>
      <c r="C1029" s="202" t="s">
        <v>978</v>
      </c>
      <c r="D1029" s="178"/>
      <c r="E1029" s="184">
        <v>6.8803999999999998</v>
      </c>
      <c r="F1029" s="191"/>
      <c r="G1029" s="191"/>
      <c r="H1029" s="190"/>
      <c r="I1029" s="213"/>
      <c r="J1029" s="162"/>
      <c r="K1029" s="162"/>
      <c r="L1029" s="162"/>
      <c r="M1029" s="162"/>
      <c r="N1029" s="162"/>
      <c r="O1029" s="162"/>
      <c r="P1029" s="162"/>
      <c r="Q1029" s="162"/>
      <c r="R1029" s="162"/>
      <c r="S1029" s="162"/>
      <c r="T1029" s="162"/>
      <c r="U1029" s="162"/>
      <c r="V1029" s="162"/>
      <c r="W1029" s="162"/>
      <c r="X1029" s="162"/>
      <c r="Y1029" s="162"/>
      <c r="Z1029" s="162"/>
      <c r="AA1029" s="162"/>
      <c r="AB1029" s="162"/>
      <c r="AC1029" s="162"/>
      <c r="AD1029" s="162"/>
      <c r="AE1029" s="162"/>
      <c r="AF1029" s="162"/>
      <c r="AG1029" s="162"/>
      <c r="AH1029" s="162"/>
      <c r="AI1029" s="162"/>
      <c r="AJ1029" s="162"/>
      <c r="AK1029" s="162"/>
      <c r="AL1029" s="162"/>
      <c r="AM1029" s="162"/>
      <c r="AN1029" s="162"/>
      <c r="AO1029" s="162"/>
      <c r="AP1029" s="162"/>
      <c r="AQ1029" s="162"/>
      <c r="AR1029" s="162"/>
      <c r="AS1029" s="162"/>
      <c r="AT1029" s="162"/>
      <c r="AU1029" s="162"/>
      <c r="AV1029" s="162"/>
      <c r="AW1029" s="162"/>
      <c r="AX1029" s="162"/>
      <c r="AY1029" s="162"/>
      <c r="AZ1029" s="162"/>
      <c r="BA1029" s="162"/>
      <c r="BB1029" s="162"/>
      <c r="BC1029" s="162"/>
      <c r="BD1029" s="162"/>
      <c r="BE1029" s="162"/>
      <c r="BF1029" s="162"/>
      <c r="BG1029" s="162"/>
      <c r="BH1029" s="162"/>
    </row>
    <row r="1030" spans="1:60" outlineLevel="1" x14ac:dyDescent="0.2">
      <c r="A1030" s="211">
        <v>130</v>
      </c>
      <c r="B1030" s="173" t="s">
        <v>979</v>
      </c>
      <c r="C1030" s="201" t="s">
        <v>980</v>
      </c>
      <c r="D1030" s="177" t="s">
        <v>167</v>
      </c>
      <c r="E1030" s="183">
        <v>21.004000000000001</v>
      </c>
      <c r="F1030" s="192"/>
      <c r="G1030" s="191">
        <f>ROUND(E1030*F1030,2)</f>
        <v>0</v>
      </c>
      <c r="H1030" s="190" t="s">
        <v>912</v>
      </c>
      <c r="I1030" s="213" t="s">
        <v>169</v>
      </c>
      <c r="J1030" s="162"/>
      <c r="K1030" s="162"/>
      <c r="L1030" s="162"/>
      <c r="M1030" s="162"/>
      <c r="N1030" s="162"/>
      <c r="O1030" s="162"/>
      <c r="P1030" s="162"/>
      <c r="Q1030" s="162"/>
      <c r="R1030" s="162"/>
      <c r="S1030" s="162"/>
      <c r="T1030" s="162"/>
      <c r="U1030" s="162"/>
      <c r="V1030" s="162"/>
      <c r="W1030" s="162"/>
      <c r="X1030" s="162"/>
      <c r="Y1030" s="162"/>
      <c r="Z1030" s="162"/>
      <c r="AA1030" s="162"/>
      <c r="AB1030" s="162"/>
      <c r="AC1030" s="162"/>
      <c r="AD1030" s="162"/>
      <c r="AE1030" s="162" t="s">
        <v>170</v>
      </c>
      <c r="AF1030" s="162"/>
      <c r="AG1030" s="162"/>
      <c r="AH1030" s="162"/>
      <c r="AI1030" s="162"/>
      <c r="AJ1030" s="162"/>
      <c r="AK1030" s="162"/>
      <c r="AL1030" s="162"/>
      <c r="AM1030" s="162">
        <v>21</v>
      </c>
      <c r="AN1030" s="162"/>
      <c r="AO1030" s="162"/>
      <c r="AP1030" s="162"/>
      <c r="AQ1030" s="162"/>
      <c r="AR1030" s="162"/>
      <c r="AS1030" s="162"/>
      <c r="AT1030" s="162"/>
      <c r="AU1030" s="162"/>
      <c r="AV1030" s="162"/>
      <c r="AW1030" s="162"/>
      <c r="AX1030" s="162"/>
      <c r="AY1030" s="162"/>
      <c r="AZ1030" s="162"/>
      <c r="BA1030" s="162"/>
      <c r="BB1030" s="162"/>
      <c r="BC1030" s="162"/>
      <c r="BD1030" s="162"/>
      <c r="BE1030" s="162"/>
      <c r="BF1030" s="162"/>
      <c r="BG1030" s="162"/>
      <c r="BH1030" s="162"/>
    </row>
    <row r="1031" spans="1:60" outlineLevel="1" x14ac:dyDescent="0.2">
      <c r="A1031" s="210"/>
      <c r="B1031" s="174"/>
      <c r="C1031" s="202" t="s">
        <v>981</v>
      </c>
      <c r="D1031" s="178"/>
      <c r="E1031" s="184">
        <v>10.502000000000001</v>
      </c>
      <c r="F1031" s="191"/>
      <c r="G1031" s="191"/>
      <c r="H1031" s="190"/>
      <c r="I1031" s="213"/>
      <c r="J1031" s="162"/>
      <c r="K1031" s="162"/>
      <c r="L1031" s="162"/>
      <c r="M1031" s="162"/>
      <c r="N1031" s="162"/>
      <c r="O1031" s="162"/>
      <c r="P1031" s="162"/>
      <c r="Q1031" s="162"/>
      <c r="R1031" s="162"/>
      <c r="S1031" s="162"/>
      <c r="T1031" s="162"/>
      <c r="U1031" s="162"/>
      <c r="V1031" s="162"/>
      <c r="W1031" s="162"/>
      <c r="X1031" s="162"/>
      <c r="Y1031" s="162"/>
      <c r="Z1031" s="162"/>
      <c r="AA1031" s="162"/>
      <c r="AB1031" s="162"/>
      <c r="AC1031" s="162"/>
      <c r="AD1031" s="162"/>
      <c r="AE1031" s="162"/>
      <c r="AF1031" s="162"/>
      <c r="AG1031" s="162"/>
      <c r="AH1031" s="162"/>
      <c r="AI1031" s="162"/>
      <c r="AJ1031" s="162"/>
      <c r="AK1031" s="162"/>
      <c r="AL1031" s="162"/>
      <c r="AM1031" s="162"/>
      <c r="AN1031" s="162"/>
      <c r="AO1031" s="162"/>
      <c r="AP1031" s="162"/>
      <c r="AQ1031" s="162"/>
      <c r="AR1031" s="162"/>
      <c r="AS1031" s="162"/>
      <c r="AT1031" s="162"/>
      <c r="AU1031" s="162"/>
      <c r="AV1031" s="162"/>
      <c r="AW1031" s="162"/>
      <c r="AX1031" s="162"/>
      <c r="AY1031" s="162"/>
      <c r="AZ1031" s="162"/>
      <c r="BA1031" s="162"/>
      <c r="BB1031" s="162"/>
      <c r="BC1031" s="162"/>
      <c r="BD1031" s="162"/>
      <c r="BE1031" s="162"/>
      <c r="BF1031" s="162"/>
      <c r="BG1031" s="162"/>
      <c r="BH1031" s="162"/>
    </row>
    <row r="1032" spans="1:60" outlineLevel="1" x14ac:dyDescent="0.2">
      <c r="A1032" s="210"/>
      <c r="B1032" s="174"/>
      <c r="C1032" s="202" t="s">
        <v>982</v>
      </c>
      <c r="D1032" s="178"/>
      <c r="E1032" s="184">
        <v>10.502000000000001</v>
      </c>
      <c r="F1032" s="191"/>
      <c r="G1032" s="191"/>
      <c r="H1032" s="190"/>
      <c r="I1032" s="213"/>
      <c r="J1032" s="162"/>
      <c r="K1032" s="162"/>
      <c r="L1032" s="162"/>
      <c r="M1032" s="162"/>
      <c r="N1032" s="162"/>
      <c r="O1032" s="162"/>
      <c r="P1032" s="162"/>
      <c r="Q1032" s="162"/>
      <c r="R1032" s="162"/>
      <c r="S1032" s="162"/>
      <c r="T1032" s="162"/>
      <c r="U1032" s="162"/>
      <c r="V1032" s="162"/>
      <c r="W1032" s="162"/>
      <c r="X1032" s="162"/>
      <c r="Y1032" s="162"/>
      <c r="Z1032" s="162"/>
      <c r="AA1032" s="162"/>
      <c r="AB1032" s="162"/>
      <c r="AC1032" s="162"/>
      <c r="AD1032" s="162"/>
      <c r="AE1032" s="162"/>
      <c r="AF1032" s="162"/>
      <c r="AG1032" s="162"/>
      <c r="AH1032" s="162"/>
      <c r="AI1032" s="162"/>
      <c r="AJ1032" s="162"/>
      <c r="AK1032" s="162"/>
      <c r="AL1032" s="162"/>
      <c r="AM1032" s="162"/>
      <c r="AN1032" s="162"/>
      <c r="AO1032" s="162"/>
      <c r="AP1032" s="162"/>
      <c r="AQ1032" s="162"/>
      <c r="AR1032" s="162"/>
      <c r="AS1032" s="162"/>
      <c r="AT1032" s="162"/>
      <c r="AU1032" s="162"/>
      <c r="AV1032" s="162"/>
      <c r="AW1032" s="162"/>
      <c r="AX1032" s="162"/>
      <c r="AY1032" s="162"/>
      <c r="AZ1032" s="162"/>
      <c r="BA1032" s="162"/>
      <c r="BB1032" s="162"/>
      <c r="BC1032" s="162"/>
      <c r="BD1032" s="162"/>
      <c r="BE1032" s="162"/>
      <c r="BF1032" s="162"/>
      <c r="BG1032" s="162"/>
      <c r="BH1032" s="162"/>
    </row>
    <row r="1033" spans="1:60" outlineLevel="1" x14ac:dyDescent="0.2">
      <c r="A1033" s="210"/>
      <c r="B1033" s="289" t="s">
        <v>983</v>
      </c>
      <c r="C1033" s="290"/>
      <c r="D1033" s="291"/>
      <c r="E1033" s="292"/>
      <c r="F1033" s="293"/>
      <c r="G1033" s="294"/>
      <c r="H1033" s="190"/>
      <c r="I1033" s="213"/>
      <c r="J1033" s="162"/>
      <c r="K1033" s="162"/>
      <c r="L1033" s="162"/>
      <c r="M1033" s="162"/>
      <c r="N1033" s="162"/>
      <c r="O1033" s="162"/>
      <c r="P1033" s="162"/>
      <c r="Q1033" s="162"/>
      <c r="R1033" s="162"/>
      <c r="S1033" s="162"/>
      <c r="T1033" s="162"/>
      <c r="U1033" s="162"/>
      <c r="V1033" s="162"/>
      <c r="W1033" s="162"/>
      <c r="X1033" s="162"/>
      <c r="Y1033" s="162"/>
      <c r="Z1033" s="162"/>
      <c r="AA1033" s="162"/>
      <c r="AB1033" s="162"/>
      <c r="AC1033" s="162">
        <v>0</v>
      </c>
      <c r="AD1033" s="162"/>
      <c r="AE1033" s="162"/>
      <c r="AF1033" s="162"/>
      <c r="AG1033" s="162"/>
      <c r="AH1033" s="162"/>
      <c r="AI1033" s="162"/>
      <c r="AJ1033" s="162"/>
      <c r="AK1033" s="162"/>
      <c r="AL1033" s="162"/>
      <c r="AM1033" s="162"/>
      <c r="AN1033" s="162"/>
      <c r="AO1033" s="162"/>
      <c r="AP1033" s="162"/>
      <c r="AQ1033" s="162"/>
      <c r="AR1033" s="162"/>
      <c r="AS1033" s="162"/>
      <c r="AT1033" s="162"/>
      <c r="AU1033" s="162"/>
      <c r="AV1033" s="162"/>
      <c r="AW1033" s="162"/>
      <c r="AX1033" s="162"/>
      <c r="AY1033" s="162"/>
      <c r="AZ1033" s="162"/>
      <c r="BA1033" s="162"/>
      <c r="BB1033" s="162"/>
      <c r="BC1033" s="162"/>
      <c r="BD1033" s="162"/>
      <c r="BE1033" s="162"/>
      <c r="BF1033" s="162"/>
      <c r="BG1033" s="162"/>
      <c r="BH1033" s="162"/>
    </row>
    <row r="1034" spans="1:60" outlineLevel="1" x14ac:dyDescent="0.2">
      <c r="A1034" s="210"/>
      <c r="B1034" s="289" t="s">
        <v>984</v>
      </c>
      <c r="C1034" s="290"/>
      <c r="D1034" s="291"/>
      <c r="E1034" s="292"/>
      <c r="F1034" s="293"/>
      <c r="G1034" s="294"/>
      <c r="H1034" s="190"/>
      <c r="I1034" s="213"/>
      <c r="J1034" s="162"/>
      <c r="K1034" s="162"/>
      <c r="L1034" s="162"/>
      <c r="M1034" s="162"/>
      <c r="N1034" s="162"/>
      <c r="O1034" s="162"/>
      <c r="P1034" s="162"/>
      <c r="Q1034" s="162"/>
      <c r="R1034" s="162"/>
      <c r="S1034" s="162"/>
      <c r="T1034" s="162"/>
      <c r="U1034" s="162"/>
      <c r="V1034" s="162"/>
      <c r="W1034" s="162"/>
      <c r="X1034" s="162"/>
      <c r="Y1034" s="162"/>
      <c r="Z1034" s="162"/>
      <c r="AA1034" s="162"/>
      <c r="AB1034" s="162"/>
      <c r="AC1034" s="162"/>
      <c r="AD1034" s="162"/>
      <c r="AE1034" s="162" t="s">
        <v>163</v>
      </c>
      <c r="AF1034" s="162"/>
      <c r="AG1034" s="162"/>
      <c r="AH1034" s="162"/>
      <c r="AI1034" s="162"/>
      <c r="AJ1034" s="162"/>
      <c r="AK1034" s="162"/>
      <c r="AL1034" s="162"/>
      <c r="AM1034" s="162"/>
      <c r="AN1034" s="162"/>
      <c r="AO1034" s="162"/>
      <c r="AP1034" s="162"/>
      <c r="AQ1034" s="162"/>
      <c r="AR1034" s="162"/>
      <c r="AS1034" s="162"/>
      <c r="AT1034" s="162"/>
      <c r="AU1034" s="162"/>
      <c r="AV1034" s="162"/>
      <c r="AW1034" s="162"/>
      <c r="AX1034" s="162"/>
      <c r="AY1034" s="162"/>
      <c r="AZ1034" s="162"/>
      <c r="BA1034" s="162"/>
      <c r="BB1034" s="162"/>
      <c r="BC1034" s="162"/>
      <c r="BD1034" s="162"/>
      <c r="BE1034" s="162"/>
      <c r="BF1034" s="162"/>
      <c r="BG1034" s="162"/>
      <c r="BH1034" s="162"/>
    </row>
    <row r="1035" spans="1:60" outlineLevel="1" x14ac:dyDescent="0.2">
      <c r="A1035" s="211">
        <v>131</v>
      </c>
      <c r="B1035" s="173" t="s">
        <v>985</v>
      </c>
      <c r="C1035" s="201" t="s">
        <v>986</v>
      </c>
      <c r="D1035" s="177" t="s">
        <v>186</v>
      </c>
      <c r="E1035" s="183">
        <v>1.2</v>
      </c>
      <c r="F1035" s="192"/>
      <c r="G1035" s="191">
        <f>ROUND(E1035*F1035,2)</f>
        <v>0</v>
      </c>
      <c r="H1035" s="190" t="s">
        <v>912</v>
      </c>
      <c r="I1035" s="213" t="s">
        <v>169</v>
      </c>
      <c r="J1035" s="162"/>
      <c r="K1035" s="162"/>
      <c r="L1035" s="162"/>
      <c r="M1035" s="162"/>
      <c r="N1035" s="162"/>
      <c r="O1035" s="162"/>
      <c r="P1035" s="162"/>
      <c r="Q1035" s="162"/>
      <c r="R1035" s="162"/>
      <c r="S1035" s="162"/>
      <c r="T1035" s="162"/>
      <c r="U1035" s="162"/>
      <c r="V1035" s="162"/>
      <c r="W1035" s="162"/>
      <c r="X1035" s="162"/>
      <c r="Y1035" s="162"/>
      <c r="Z1035" s="162"/>
      <c r="AA1035" s="162"/>
      <c r="AB1035" s="162"/>
      <c r="AC1035" s="162"/>
      <c r="AD1035" s="162"/>
      <c r="AE1035" s="162" t="s">
        <v>170</v>
      </c>
      <c r="AF1035" s="162"/>
      <c r="AG1035" s="162"/>
      <c r="AH1035" s="162"/>
      <c r="AI1035" s="162"/>
      <c r="AJ1035" s="162"/>
      <c r="AK1035" s="162"/>
      <c r="AL1035" s="162"/>
      <c r="AM1035" s="162">
        <v>21</v>
      </c>
      <c r="AN1035" s="162"/>
      <c r="AO1035" s="162"/>
      <c r="AP1035" s="162"/>
      <c r="AQ1035" s="162"/>
      <c r="AR1035" s="162"/>
      <c r="AS1035" s="162"/>
      <c r="AT1035" s="162"/>
      <c r="AU1035" s="162"/>
      <c r="AV1035" s="162"/>
      <c r="AW1035" s="162"/>
      <c r="AX1035" s="162"/>
      <c r="AY1035" s="162"/>
      <c r="AZ1035" s="162"/>
      <c r="BA1035" s="162"/>
      <c r="BB1035" s="162"/>
      <c r="BC1035" s="162"/>
      <c r="BD1035" s="162"/>
      <c r="BE1035" s="162"/>
      <c r="BF1035" s="162"/>
      <c r="BG1035" s="162"/>
      <c r="BH1035" s="162"/>
    </row>
    <row r="1036" spans="1:60" outlineLevel="1" x14ac:dyDescent="0.2">
      <c r="A1036" s="210"/>
      <c r="B1036" s="174"/>
      <c r="C1036" s="202" t="s">
        <v>987</v>
      </c>
      <c r="D1036" s="178"/>
      <c r="E1036" s="184">
        <v>1.2</v>
      </c>
      <c r="F1036" s="191"/>
      <c r="G1036" s="191"/>
      <c r="H1036" s="190"/>
      <c r="I1036" s="213"/>
      <c r="J1036" s="162"/>
      <c r="K1036" s="162"/>
      <c r="L1036" s="162"/>
      <c r="M1036" s="162"/>
      <c r="N1036" s="162"/>
      <c r="O1036" s="162"/>
      <c r="P1036" s="162"/>
      <c r="Q1036" s="162"/>
      <c r="R1036" s="162"/>
      <c r="S1036" s="162"/>
      <c r="T1036" s="162"/>
      <c r="U1036" s="162"/>
      <c r="V1036" s="162"/>
      <c r="W1036" s="162"/>
      <c r="X1036" s="162"/>
      <c r="Y1036" s="162"/>
      <c r="Z1036" s="162"/>
      <c r="AA1036" s="162"/>
      <c r="AB1036" s="162"/>
      <c r="AC1036" s="162"/>
      <c r="AD1036" s="162"/>
      <c r="AE1036" s="162"/>
      <c r="AF1036" s="162"/>
      <c r="AG1036" s="162"/>
      <c r="AH1036" s="162"/>
      <c r="AI1036" s="162"/>
      <c r="AJ1036" s="162"/>
      <c r="AK1036" s="162"/>
      <c r="AL1036" s="162"/>
      <c r="AM1036" s="162"/>
      <c r="AN1036" s="162"/>
      <c r="AO1036" s="162"/>
      <c r="AP1036" s="162"/>
      <c r="AQ1036" s="162"/>
      <c r="AR1036" s="162"/>
      <c r="AS1036" s="162"/>
      <c r="AT1036" s="162"/>
      <c r="AU1036" s="162"/>
      <c r="AV1036" s="162"/>
      <c r="AW1036" s="162"/>
      <c r="AX1036" s="162"/>
      <c r="AY1036" s="162"/>
      <c r="AZ1036" s="162"/>
      <c r="BA1036" s="162"/>
      <c r="BB1036" s="162"/>
      <c r="BC1036" s="162"/>
      <c r="BD1036" s="162"/>
      <c r="BE1036" s="162"/>
      <c r="BF1036" s="162"/>
      <c r="BG1036" s="162"/>
      <c r="BH1036" s="162"/>
    </row>
    <row r="1037" spans="1:60" outlineLevel="1" x14ac:dyDescent="0.2">
      <c r="A1037" s="210"/>
      <c r="B1037" s="289" t="s">
        <v>988</v>
      </c>
      <c r="C1037" s="290"/>
      <c r="D1037" s="291"/>
      <c r="E1037" s="292"/>
      <c r="F1037" s="293"/>
      <c r="G1037" s="294"/>
      <c r="H1037" s="190"/>
      <c r="I1037" s="213"/>
      <c r="J1037" s="162"/>
      <c r="K1037" s="162"/>
      <c r="L1037" s="162"/>
      <c r="M1037" s="162"/>
      <c r="N1037" s="162"/>
      <c r="O1037" s="162"/>
      <c r="P1037" s="162"/>
      <c r="Q1037" s="162"/>
      <c r="R1037" s="162"/>
      <c r="S1037" s="162"/>
      <c r="T1037" s="162"/>
      <c r="U1037" s="162"/>
      <c r="V1037" s="162"/>
      <c r="W1037" s="162"/>
      <c r="X1037" s="162"/>
      <c r="Y1037" s="162"/>
      <c r="Z1037" s="162"/>
      <c r="AA1037" s="162"/>
      <c r="AB1037" s="162"/>
      <c r="AC1037" s="162">
        <v>0</v>
      </c>
      <c r="AD1037" s="162"/>
      <c r="AE1037" s="162"/>
      <c r="AF1037" s="162"/>
      <c r="AG1037" s="162"/>
      <c r="AH1037" s="162"/>
      <c r="AI1037" s="162"/>
      <c r="AJ1037" s="162"/>
      <c r="AK1037" s="162"/>
      <c r="AL1037" s="162"/>
      <c r="AM1037" s="162"/>
      <c r="AN1037" s="162"/>
      <c r="AO1037" s="162"/>
      <c r="AP1037" s="162"/>
      <c r="AQ1037" s="162"/>
      <c r="AR1037" s="162"/>
      <c r="AS1037" s="162"/>
      <c r="AT1037" s="162"/>
      <c r="AU1037" s="162"/>
      <c r="AV1037" s="162"/>
      <c r="AW1037" s="162"/>
      <c r="AX1037" s="162"/>
      <c r="AY1037" s="162"/>
      <c r="AZ1037" s="162"/>
      <c r="BA1037" s="162"/>
      <c r="BB1037" s="162"/>
      <c r="BC1037" s="162"/>
      <c r="BD1037" s="162"/>
      <c r="BE1037" s="162"/>
      <c r="BF1037" s="162"/>
      <c r="BG1037" s="162"/>
      <c r="BH1037" s="162"/>
    </row>
    <row r="1038" spans="1:60" outlineLevel="1" x14ac:dyDescent="0.2">
      <c r="A1038" s="210"/>
      <c r="B1038" s="289" t="s">
        <v>989</v>
      </c>
      <c r="C1038" s="290"/>
      <c r="D1038" s="291"/>
      <c r="E1038" s="292"/>
      <c r="F1038" s="293"/>
      <c r="G1038" s="294"/>
      <c r="H1038" s="190"/>
      <c r="I1038" s="213"/>
      <c r="J1038" s="162"/>
      <c r="K1038" s="162"/>
      <c r="L1038" s="162"/>
      <c r="M1038" s="162"/>
      <c r="N1038" s="162"/>
      <c r="O1038" s="162"/>
      <c r="P1038" s="162"/>
      <c r="Q1038" s="162"/>
      <c r="R1038" s="162"/>
      <c r="S1038" s="162"/>
      <c r="T1038" s="162"/>
      <c r="U1038" s="162"/>
      <c r="V1038" s="162"/>
      <c r="W1038" s="162"/>
      <c r="X1038" s="162"/>
      <c r="Y1038" s="162"/>
      <c r="Z1038" s="162"/>
      <c r="AA1038" s="162"/>
      <c r="AB1038" s="162"/>
      <c r="AC1038" s="162">
        <v>1</v>
      </c>
      <c r="AD1038" s="162"/>
      <c r="AE1038" s="162"/>
      <c r="AF1038" s="162"/>
      <c r="AG1038" s="162"/>
      <c r="AH1038" s="162"/>
      <c r="AI1038" s="162"/>
      <c r="AJ1038" s="162"/>
      <c r="AK1038" s="162"/>
      <c r="AL1038" s="162"/>
      <c r="AM1038" s="162"/>
      <c r="AN1038" s="162"/>
      <c r="AO1038" s="162"/>
      <c r="AP1038" s="162"/>
      <c r="AQ1038" s="162"/>
      <c r="AR1038" s="162"/>
      <c r="AS1038" s="162"/>
      <c r="AT1038" s="162"/>
      <c r="AU1038" s="162"/>
      <c r="AV1038" s="162"/>
      <c r="AW1038" s="162"/>
      <c r="AX1038" s="162"/>
      <c r="AY1038" s="162"/>
      <c r="AZ1038" s="162"/>
      <c r="BA1038" s="162"/>
      <c r="BB1038" s="162"/>
      <c r="BC1038" s="162"/>
      <c r="BD1038" s="162"/>
      <c r="BE1038" s="162"/>
      <c r="BF1038" s="162"/>
      <c r="BG1038" s="162"/>
      <c r="BH1038" s="162"/>
    </row>
    <row r="1039" spans="1:60" outlineLevel="1" x14ac:dyDescent="0.2">
      <c r="A1039" s="211">
        <v>132</v>
      </c>
      <c r="B1039" s="173" t="s">
        <v>990</v>
      </c>
      <c r="C1039" s="201" t="s">
        <v>991</v>
      </c>
      <c r="D1039" s="177" t="s">
        <v>186</v>
      </c>
      <c r="E1039" s="183">
        <v>14.78</v>
      </c>
      <c r="F1039" s="192"/>
      <c r="G1039" s="191">
        <f>ROUND(E1039*F1039,2)</f>
        <v>0</v>
      </c>
      <c r="H1039" s="190" t="s">
        <v>912</v>
      </c>
      <c r="I1039" s="213" t="s">
        <v>169</v>
      </c>
      <c r="J1039" s="162"/>
      <c r="K1039" s="162"/>
      <c r="L1039" s="162"/>
      <c r="M1039" s="162"/>
      <c r="N1039" s="162"/>
      <c r="O1039" s="162"/>
      <c r="P1039" s="162"/>
      <c r="Q1039" s="162"/>
      <c r="R1039" s="162"/>
      <c r="S1039" s="162"/>
      <c r="T1039" s="162"/>
      <c r="U1039" s="162"/>
      <c r="V1039" s="162"/>
      <c r="W1039" s="162"/>
      <c r="X1039" s="162"/>
      <c r="Y1039" s="162"/>
      <c r="Z1039" s="162"/>
      <c r="AA1039" s="162"/>
      <c r="AB1039" s="162"/>
      <c r="AC1039" s="162"/>
      <c r="AD1039" s="162"/>
      <c r="AE1039" s="162" t="s">
        <v>170</v>
      </c>
      <c r="AF1039" s="162"/>
      <c r="AG1039" s="162"/>
      <c r="AH1039" s="162"/>
      <c r="AI1039" s="162"/>
      <c r="AJ1039" s="162"/>
      <c r="AK1039" s="162"/>
      <c r="AL1039" s="162"/>
      <c r="AM1039" s="162">
        <v>21</v>
      </c>
      <c r="AN1039" s="162"/>
      <c r="AO1039" s="162"/>
      <c r="AP1039" s="162"/>
      <c r="AQ1039" s="162"/>
      <c r="AR1039" s="162"/>
      <c r="AS1039" s="162"/>
      <c r="AT1039" s="162"/>
      <c r="AU1039" s="162"/>
      <c r="AV1039" s="162"/>
      <c r="AW1039" s="162"/>
      <c r="AX1039" s="162"/>
      <c r="AY1039" s="162"/>
      <c r="AZ1039" s="162"/>
      <c r="BA1039" s="162"/>
      <c r="BB1039" s="162"/>
      <c r="BC1039" s="162"/>
      <c r="BD1039" s="162"/>
      <c r="BE1039" s="162"/>
      <c r="BF1039" s="162"/>
      <c r="BG1039" s="162"/>
      <c r="BH1039" s="162"/>
    </row>
    <row r="1040" spans="1:60" outlineLevel="1" x14ac:dyDescent="0.2">
      <c r="A1040" s="210"/>
      <c r="B1040" s="174"/>
      <c r="C1040" s="202" t="s">
        <v>992</v>
      </c>
      <c r="D1040" s="178"/>
      <c r="E1040" s="184">
        <v>14.78</v>
      </c>
      <c r="F1040" s="191"/>
      <c r="G1040" s="191"/>
      <c r="H1040" s="190"/>
      <c r="I1040" s="213"/>
      <c r="J1040" s="162"/>
      <c r="K1040" s="162"/>
      <c r="L1040" s="162"/>
      <c r="M1040" s="162"/>
      <c r="N1040" s="162"/>
      <c r="O1040" s="162"/>
      <c r="P1040" s="162"/>
      <c r="Q1040" s="162"/>
      <c r="R1040" s="162"/>
      <c r="S1040" s="162"/>
      <c r="T1040" s="162"/>
      <c r="U1040" s="162"/>
      <c r="V1040" s="162"/>
      <c r="W1040" s="162"/>
      <c r="X1040" s="162"/>
      <c r="Y1040" s="162"/>
      <c r="Z1040" s="162"/>
      <c r="AA1040" s="162"/>
      <c r="AB1040" s="162"/>
      <c r="AC1040" s="162"/>
      <c r="AD1040" s="162"/>
      <c r="AE1040" s="162"/>
      <c r="AF1040" s="162"/>
      <c r="AG1040" s="162"/>
      <c r="AH1040" s="162"/>
      <c r="AI1040" s="162"/>
      <c r="AJ1040" s="162"/>
      <c r="AK1040" s="162"/>
      <c r="AL1040" s="162"/>
      <c r="AM1040" s="162"/>
      <c r="AN1040" s="162"/>
      <c r="AO1040" s="162"/>
      <c r="AP1040" s="162"/>
      <c r="AQ1040" s="162"/>
      <c r="AR1040" s="162"/>
      <c r="AS1040" s="162"/>
      <c r="AT1040" s="162"/>
      <c r="AU1040" s="162"/>
      <c r="AV1040" s="162"/>
      <c r="AW1040" s="162"/>
      <c r="AX1040" s="162"/>
      <c r="AY1040" s="162"/>
      <c r="AZ1040" s="162"/>
      <c r="BA1040" s="162"/>
      <c r="BB1040" s="162"/>
      <c r="BC1040" s="162"/>
      <c r="BD1040" s="162"/>
      <c r="BE1040" s="162"/>
      <c r="BF1040" s="162"/>
      <c r="BG1040" s="162"/>
      <c r="BH1040" s="162"/>
    </row>
    <row r="1041" spans="1:60" outlineLevel="1" x14ac:dyDescent="0.2">
      <c r="A1041" s="210"/>
      <c r="B1041" s="289" t="s">
        <v>993</v>
      </c>
      <c r="C1041" s="290"/>
      <c r="D1041" s="291"/>
      <c r="E1041" s="292"/>
      <c r="F1041" s="293"/>
      <c r="G1041" s="294"/>
      <c r="H1041" s="190"/>
      <c r="I1041" s="213"/>
      <c r="J1041" s="162"/>
      <c r="K1041" s="162"/>
      <c r="L1041" s="162"/>
      <c r="M1041" s="162"/>
      <c r="N1041" s="162"/>
      <c r="O1041" s="162"/>
      <c r="P1041" s="162"/>
      <c r="Q1041" s="162"/>
      <c r="R1041" s="162"/>
      <c r="S1041" s="162"/>
      <c r="T1041" s="162"/>
      <c r="U1041" s="162"/>
      <c r="V1041" s="162"/>
      <c r="W1041" s="162"/>
      <c r="X1041" s="162"/>
      <c r="Y1041" s="162"/>
      <c r="Z1041" s="162"/>
      <c r="AA1041" s="162"/>
      <c r="AB1041" s="162"/>
      <c r="AC1041" s="162">
        <v>0</v>
      </c>
      <c r="AD1041" s="162"/>
      <c r="AE1041" s="162"/>
      <c r="AF1041" s="162"/>
      <c r="AG1041" s="162"/>
      <c r="AH1041" s="162"/>
      <c r="AI1041" s="162"/>
      <c r="AJ1041" s="162"/>
      <c r="AK1041" s="162"/>
      <c r="AL1041" s="162"/>
      <c r="AM1041" s="162"/>
      <c r="AN1041" s="162"/>
      <c r="AO1041" s="162"/>
      <c r="AP1041" s="162"/>
      <c r="AQ1041" s="162"/>
      <c r="AR1041" s="162"/>
      <c r="AS1041" s="162"/>
      <c r="AT1041" s="162"/>
      <c r="AU1041" s="162"/>
      <c r="AV1041" s="162"/>
      <c r="AW1041" s="162"/>
      <c r="AX1041" s="162"/>
      <c r="AY1041" s="162"/>
      <c r="AZ1041" s="162"/>
      <c r="BA1041" s="162"/>
      <c r="BB1041" s="162"/>
      <c r="BC1041" s="162"/>
      <c r="BD1041" s="162"/>
      <c r="BE1041" s="162"/>
      <c r="BF1041" s="162"/>
      <c r="BG1041" s="162"/>
      <c r="BH1041" s="162"/>
    </row>
    <row r="1042" spans="1:60" outlineLevel="1" x14ac:dyDescent="0.2">
      <c r="A1042" s="210"/>
      <c r="B1042" s="289" t="s">
        <v>994</v>
      </c>
      <c r="C1042" s="290"/>
      <c r="D1042" s="291"/>
      <c r="E1042" s="292"/>
      <c r="F1042" s="293"/>
      <c r="G1042" s="294"/>
      <c r="H1042" s="190"/>
      <c r="I1042" s="213"/>
      <c r="J1042" s="162"/>
      <c r="K1042" s="162"/>
      <c r="L1042" s="162"/>
      <c r="M1042" s="162"/>
      <c r="N1042" s="162"/>
      <c r="O1042" s="162"/>
      <c r="P1042" s="162"/>
      <c r="Q1042" s="162"/>
      <c r="R1042" s="162"/>
      <c r="S1042" s="162"/>
      <c r="T1042" s="162"/>
      <c r="U1042" s="162"/>
      <c r="V1042" s="162"/>
      <c r="W1042" s="162"/>
      <c r="X1042" s="162"/>
      <c r="Y1042" s="162"/>
      <c r="Z1042" s="162"/>
      <c r="AA1042" s="162"/>
      <c r="AB1042" s="162"/>
      <c r="AC1042" s="162">
        <v>1</v>
      </c>
      <c r="AD1042" s="162"/>
      <c r="AE1042" s="162"/>
      <c r="AF1042" s="162"/>
      <c r="AG1042" s="162"/>
      <c r="AH1042" s="162"/>
      <c r="AI1042" s="162"/>
      <c r="AJ1042" s="162"/>
      <c r="AK1042" s="162"/>
      <c r="AL1042" s="162"/>
      <c r="AM1042" s="162"/>
      <c r="AN1042" s="162"/>
      <c r="AO1042" s="162"/>
      <c r="AP1042" s="162"/>
      <c r="AQ1042" s="162"/>
      <c r="AR1042" s="162"/>
      <c r="AS1042" s="162"/>
      <c r="AT1042" s="162"/>
      <c r="AU1042" s="162"/>
      <c r="AV1042" s="162"/>
      <c r="AW1042" s="162"/>
      <c r="AX1042" s="162"/>
      <c r="AY1042" s="162"/>
      <c r="AZ1042" s="162"/>
      <c r="BA1042" s="162"/>
      <c r="BB1042" s="162"/>
      <c r="BC1042" s="162"/>
      <c r="BD1042" s="162"/>
      <c r="BE1042" s="162"/>
      <c r="BF1042" s="162"/>
      <c r="BG1042" s="162"/>
      <c r="BH1042" s="162"/>
    </row>
    <row r="1043" spans="1:60" outlineLevel="1" x14ac:dyDescent="0.2">
      <c r="A1043" s="211">
        <v>133</v>
      </c>
      <c r="B1043" s="173" t="s">
        <v>995</v>
      </c>
      <c r="C1043" s="201" t="s">
        <v>996</v>
      </c>
      <c r="D1043" s="177" t="s">
        <v>347</v>
      </c>
      <c r="E1043" s="183">
        <v>49</v>
      </c>
      <c r="F1043" s="192"/>
      <c r="G1043" s="191">
        <f>ROUND(E1043*F1043,2)</f>
        <v>0</v>
      </c>
      <c r="H1043" s="190" t="s">
        <v>912</v>
      </c>
      <c r="I1043" s="213" t="s">
        <v>169</v>
      </c>
      <c r="J1043" s="162"/>
      <c r="K1043" s="162"/>
      <c r="L1043" s="162"/>
      <c r="M1043" s="162"/>
      <c r="N1043" s="162"/>
      <c r="O1043" s="162"/>
      <c r="P1043" s="162"/>
      <c r="Q1043" s="162"/>
      <c r="R1043" s="162"/>
      <c r="S1043" s="162"/>
      <c r="T1043" s="162"/>
      <c r="U1043" s="162"/>
      <c r="V1043" s="162"/>
      <c r="W1043" s="162"/>
      <c r="X1043" s="162"/>
      <c r="Y1043" s="162"/>
      <c r="Z1043" s="162"/>
      <c r="AA1043" s="162"/>
      <c r="AB1043" s="162"/>
      <c r="AC1043" s="162"/>
      <c r="AD1043" s="162"/>
      <c r="AE1043" s="162" t="s">
        <v>170</v>
      </c>
      <c r="AF1043" s="162"/>
      <c r="AG1043" s="162"/>
      <c r="AH1043" s="162"/>
      <c r="AI1043" s="162"/>
      <c r="AJ1043" s="162"/>
      <c r="AK1043" s="162"/>
      <c r="AL1043" s="162"/>
      <c r="AM1043" s="162">
        <v>21</v>
      </c>
      <c r="AN1043" s="162"/>
      <c r="AO1043" s="162"/>
      <c r="AP1043" s="162"/>
      <c r="AQ1043" s="162"/>
      <c r="AR1043" s="162"/>
      <c r="AS1043" s="162"/>
      <c r="AT1043" s="162"/>
      <c r="AU1043" s="162"/>
      <c r="AV1043" s="162"/>
      <c r="AW1043" s="162"/>
      <c r="AX1043" s="162"/>
      <c r="AY1043" s="162"/>
      <c r="AZ1043" s="162"/>
      <c r="BA1043" s="162"/>
      <c r="BB1043" s="162"/>
      <c r="BC1043" s="162"/>
      <c r="BD1043" s="162"/>
      <c r="BE1043" s="162"/>
      <c r="BF1043" s="162"/>
      <c r="BG1043" s="162"/>
      <c r="BH1043" s="162"/>
    </row>
    <row r="1044" spans="1:60" outlineLevel="1" x14ac:dyDescent="0.2">
      <c r="A1044" s="210"/>
      <c r="B1044" s="174"/>
      <c r="C1044" s="202" t="s">
        <v>997</v>
      </c>
      <c r="D1044" s="178"/>
      <c r="E1044" s="184">
        <v>49</v>
      </c>
      <c r="F1044" s="191"/>
      <c r="G1044" s="191"/>
      <c r="H1044" s="190"/>
      <c r="I1044" s="213"/>
      <c r="J1044" s="162"/>
      <c r="K1044" s="162"/>
      <c r="L1044" s="162"/>
      <c r="M1044" s="162"/>
      <c r="N1044" s="162"/>
      <c r="O1044" s="162"/>
      <c r="P1044" s="162"/>
      <c r="Q1044" s="162"/>
      <c r="R1044" s="162"/>
      <c r="S1044" s="162"/>
      <c r="T1044" s="162"/>
      <c r="U1044" s="162"/>
      <c r="V1044" s="162"/>
      <c r="W1044" s="162"/>
      <c r="X1044" s="162"/>
      <c r="Y1044" s="162"/>
      <c r="Z1044" s="162"/>
      <c r="AA1044" s="162"/>
      <c r="AB1044" s="162"/>
      <c r="AC1044" s="162"/>
      <c r="AD1044" s="162"/>
      <c r="AE1044" s="162"/>
      <c r="AF1044" s="162"/>
      <c r="AG1044" s="162"/>
      <c r="AH1044" s="162"/>
      <c r="AI1044" s="162"/>
      <c r="AJ1044" s="162"/>
      <c r="AK1044" s="162"/>
      <c r="AL1044" s="162"/>
      <c r="AM1044" s="162"/>
      <c r="AN1044" s="162"/>
      <c r="AO1044" s="162"/>
      <c r="AP1044" s="162"/>
      <c r="AQ1044" s="162"/>
      <c r="AR1044" s="162"/>
      <c r="AS1044" s="162"/>
      <c r="AT1044" s="162"/>
      <c r="AU1044" s="162"/>
      <c r="AV1044" s="162"/>
      <c r="AW1044" s="162"/>
      <c r="AX1044" s="162"/>
      <c r="AY1044" s="162"/>
      <c r="AZ1044" s="162"/>
      <c r="BA1044" s="162"/>
      <c r="BB1044" s="162"/>
      <c r="BC1044" s="162"/>
      <c r="BD1044" s="162"/>
      <c r="BE1044" s="162"/>
      <c r="BF1044" s="162"/>
      <c r="BG1044" s="162"/>
      <c r="BH1044" s="162"/>
    </row>
    <row r="1045" spans="1:60" outlineLevel="1" x14ac:dyDescent="0.2">
      <c r="A1045" s="210"/>
      <c r="B1045" s="289" t="s">
        <v>998</v>
      </c>
      <c r="C1045" s="290"/>
      <c r="D1045" s="291"/>
      <c r="E1045" s="292"/>
      <c r="F1045" s="293"/>
      <c r="G1045" s="294"/>
      <c r="H1045" s="190"/>
      <c r="I1045" s="213"/>
      <c r="J1045" s="162"/>
      <c r="K1045" s="162"/>
      <c r="L1045" s="162"/>
      <c r="M1045" s="162"/>
      <c r="N1045" s="162"/>
      <c r="O1045" s="162"/>
      <c r="P1045" s="162"/>
      <c r="Q1045" s="162"/>
      <c r="R1045" s="162"/>
      <c r="S1045" s="162"/>
      <c r="T1045" s="162"/>
      <c r="U1045" s="162"/>
      <c r="V1045" s="162"/>
      <c r="W1045" s="162"/>
      <c r="X1045" s="162"/>
      <c r="Y1045" s="162"/>
      <c r="Z1045" s="162"/>
      <c r="AA1045" s="162"/>
      <c r="AB1045" s="162"/>
      <c r="AC1045" s="162">
        <v>0</v>
      </c>
      <c r="AD1045" s="162"/>
      <c r="AE1045" s="162"/>
      <c r="AF1045" s="162"/>
      <c r="AG1045" s="162"/>
      <c r="AH1045" s="162"/>
      <c r="AI1045" s="162"/>
      <c r="AJ1045" s="162"/>
      <c r="AK1045" s="162"/>
      <c r="AL1045" s="162"/>
      <c r="AM1045" s="162"/>
      <c r="AN1045" s="162"/>
      <c r="AO1045" s="162"/>
      <c r="AP1045" s="162"/>
      <c r="AQ1045" s="162"/>
      <c r="AR1045" s="162"/>
      <c r="AS1045" s="162"/>
      <c r="AT1045" s="162"/>
      <c r="AU1045" s="162"/>
      <c r="AV1045" s="162"/>
      <c r="AW1045" s="162"/>
      <c r="AX1045" s="162"/>
      <c r="AY1045" s="162"/>
      <c r="AZ1045" s="162"/>
      <c r="BA1045" s="162"/>
      <c r="BB1045" s="162"/>
      <c r="BC1045" s="162"/>
      <c r="BD1045" s="162"/>
      <c r="BE1045" s="162"/>
      <c r="BF1045" s="162"/>
      <c r="BG1045" s="162"/>
      <c r="BH1045" s="162"/>
    </row>
    <row r="1046" spans="1:60" outlineLevel="1" x14ac:dyDescent="0.2">
      <c r="A1046" s="211">
        <v>134</v>
      </c>
      <c r="B1046" s="173" t="s">
        <v>999</v>
      </c>
      <c r="C1046" s="201" t="s">
        <v>1000</v>
      </c>
      <c r="D1046" s="177" t="s">
        <v>167</v>
      </c>
      <c r="E1046" s="183">
        <v>593.74180000000001</v>
      </c>
      <c r="F1046" s="192"/>
      <c r="G1046" s="191">
        <f>ROUND(E1046*F1046,2)</f>
        <v>0</v>
      </c>
      <c r="H1046" s="190" t="s">
        <v>912</v>
      </c>
      <c r="I1046" s="213" t="s">
        <v>169</v>
      </c>
      <c r="J1046" s="162"/>
      <c r="K1046" s="162"/>
      <c r="L1046" s="162"/>
      <c r="M1046" s="162"/>
      <c r="N1046" s="162"/>
      <c r="O1046" s="162"/>
      <c r="P1046" s="162"/>
      <c r="Q1046" s="162"/>
      <c r="R1046" s="162"/>
      <c r="S1046" s="162"/>
      <c r="T1046" s="162"/>
      <c r="U1046" s="162"/>
      <c r="V1046" s="162"/>
      <c r="W1046" s="162"/>
      <c r="X1046" s="162"/>
      <c r="Y1046" s="162"/>
      <c r="Z1046" s="162"/>
      <c r="AA1046" s="162"/>
      <c r="AB1046" s="162"/>
      <c r="AC1046" s="162"/>
      <c r="AD1046" s="162"/>
      <c r="AE1046" s="162" t="s">
        <v>170</v>
      </c>
      <c r="AF1046" s="162"/>
      <c r="AG1046" s="162"/>
      <c r="AH1046" s="162"/>
      <c r="AI1046" s="162"/>
      <c r="AJ1046" s="162"/>
      <c r="AK1046" s="162"/>
      <c r="AL1046" s="162"/>
      <c r="AM1046" s="162">
        <v>21</v>
      </c>
      <c r="AN1046" s="162"/>
      <c r="AO1046" s="162"/>
      <c r="AP1046" s="162"/>
      <c r="AQ1046" s="162"/>
      <c r="AR1046" s="162"/>
      <c r="AS1046" s="162"/>
      <c r="AT1046" s="162"/>
      <c r="AU1046" s="162"/>
      <c r="AV1046" s="162"/>
      <c r="AW1046" s="162"/>
      <c r="AX1046" s="162"/>
      <c r="AY1046" s="162"/>
      <c r="AZ1046" s="162"/>
      <c r="BA1046" s="162"/>
      <c r="BB1046" s="162"/>
      <c r="BC1046" s="162"/>
      <c r="BD1046" s="162"/>
      <c r="BE1046" s="162"/>
      <c r="BF1046" s="162"/>
      <c r="BG1046" s="162"/>
      <c r="BH1046" s="162"/>
    </row>
    <row r="1047" spans="1:60" outlineLevel="1" x14ac:dyDescent="0.2">
      <c r="A1047" s="210"/>
      <c r="B1047" s="174"/>
      <c r="C1047" s="202" t="s">
        <v>633</v>
      </c>
      <c r="D1047" s="178"/>
      <c r="E1047" s="184">
        <v>320.67520000000002</v>
      </c>
      <c r="F1047" s="191"/>
      <c r="G1047" s="191"/>
      <c r="H1047" s="190"/>
      <c r="I1047" s="213"/>
      <c r="J1047" s="162"/>
      <c r="K1047" s="162"/>
      <c r="L1047" s="162"/>
      <c r="M1047" s="162"/>
      <c r="N1047" s="162"/>
      <c r="O1047" s="162"/>
      <c r="P1047" s="162"/>
      <c r="Q1047" s="162"/>
      <c r="R1047" s="162"/>
      <c r="S1047" s="162"/>
      <c r="T1047" s="162"/>
      <c r="U1047" s="162"/>
      <c r="V1047" s="162"/>
      <c r="W1047" s="162"/>
      <c r="X1047" s="162"/>
      <c r="Y1047" s="162"/>
      <c r="Z1047" s="162"/>
      <c r="AA1047" s="162"/>
      <c r="AB1047" s="162"/>
      <c r="AC1047" s="162"/>
      <c r="AD1047" s="162"/>
      <c r="AE1047" s="162"/>
      <c r="AF1047" s="162"/>
      <c r="AG1047" s="162"/>
      <c r="AH1047" s="162"/>
      <c r="AI1047" s="162"/>
      <c r="AJ1047" s="162"/>
      <c r="AK1047" s="162"/>
      <c r="AL1047" s="162"/>
      <c r="AM1047" s="162"/>
      <c r="AN1047" s="162"/>
      <c r="AO1047" s="162"/>
      <c r="AP1047" s="162"/>
      <c r="AQ1047" s="162"/>
      <c r="AR1047" s="162"/>
      <c r="AS1047" s="162"/>
      <c r="AT1047" s="162"/>
      <c r="AU1047" s="162"/>
      <c r="AV1047" s="162"/>
      <c r="AW1047" s="162"/>
      <c r="AX1047" s="162"/>
      <c r="AY1047" s="162"/>
      <c r="AZ1047" s="162"/>
      <c r="BA1047" s="162"/>
      <c r="BB1047" s="162"/>
      <c r="BC1047" s="162"/>
      <c r="BD1047" s="162"/>
      <c r="BE1047" s="162"/>
      <c r="BF1047" s="162"/>
      <c r="BG1047" s="162"/>
      <c r="BH1047" s="162"/>
    </row>
    <row r="1048" spans="1:60" outlineLevel="1" x14ac:dyDescent="0.2">
      <c r="A1048" s="210"/>
      <c r="B1048" s="174"/>
      <c r="C1048" s="203" t="s">
        <v>227</v>
      </c>
      <c r="D1048" s="179"/>
      <c r="E1048" s="185"/>
      <c r="F1048" s="191"/>
      <c r="G1048" s="191"/>
      <c r="H1048" s="190"/>
      <c r="I1048" s="213"/>
      <c r="J1048" s="162"/>
      <c r="K1048" s="162"/>
      <c r="L1048" s="162"/>
      <c r="M1048" s="162"/>
      <c r="N1048" s="162"/>
      <c r="O1048" s="162"/>
      <c r="P1048" s="162"/>
      <c r="Q1048" s="162"/>
      <c r="R1048" s="162"/>
      <c r="S1048" s="162"/>
      <c r="T1048" s="162"/>
      <c r="U1048" s="162"/>
      <c r="V1048" s="162"/>
      <c r="W1048" s="162"/>
      <c r="X1048" s="162"/>
      <c r="Y1048" s="162"/>
      <c r="Z1048" s="162"/>
      <c r="AA1048" s="162"/>
      <c r="AB1048" s="162"/>
      <c r="AC1048" s="162"/>
      <c r="AD1048" s="162"/>
      <c r="AE1048" s="162"/>
      <c r="AF1048" s="162"/>
      <c r="AG1048" s="162"/>
      <c r="AH1048" s="162"/>
      <c r="AI1048" s="162"/>
      <c r="AJ1048" s="162"/>
      <c r="AK1048" s="162"/>
      <c r="AL1048" s="162"/>
      <c r="AM1048" s="162"/>
      <c r="AN1048" s="162"/>
      <c r="AO1048" s="162"/>
      <c r="AP1048" s="162"/>
      <c r="AQ1048" s="162"/>
      <c r="AR1048" s="162"/>
      <c r="AS1048" s="162"/>
      <c r="AT1048" s="162"/>
      <c r="AU1048" s="162"/>
      <c r="AV1048" s="162"/>
      <c r="AW1048" s="162"/>
      <c r="AX1048" s="162"/>
      <c r="AY1048" s="162"/>
      <c r="AZ1048" s="162"/>
      <c r="BA1048" s="162"/>
      <c r="BB1048" s="162"/>
      <c r="BC1048" s="162"/>
      <c r="BD1048" s="162"/>
      <c r="BE1048" s="162"/>
      <c r="BF1048" s="162"/>
      <c r="BG1048" s="162"/>
      <c r="BH1048" s="162"/>
    </row>
    <row r="1049" spans="1:60" outlineLevel="1" x14ac:dyDescent="0.2">
      <c r="A1049" s="210"/>
      <c r="B1049" s="174"/>
      <c r="C1049" s="204" t="s">
        <v>634</v>
      </c>
      <c r="D1049" s="179"/>
      <c r="E1049" s="185">
        <v>18.231000000000002</v>
      </c>
      <c r="F1049" s="191"/>
      <c r="G1049" s="191"/>
      <c r="H1049" s="190"/>
      <c r="I1049" s="213"/>
      <c r="J1049" s="162"/>
      <c r="K1049" s="162"/>
      <c r="L1049" s="162"/>
      <c r="M1049" s="162"/>
      <c r="N1049" s="162"/>
      <c r="O1049" s="162"/>
      <c r="P1049" s="162"/>
      <c r="Q1049" s="162"/>
      <c r="R1049" s="162"/>
      <c r="S1049" s="162"/>
      <c r="T1049" s="162"/>
      <c r="U1049" s="162"/>
      <c r="V1049" s="162"/>
      <c r="W1049" s="162"/>
      <c r="X1049" s="162"/>
      <c r="Y1049" s="162"/>
      <c r="Z1049" s="162"/>
      <c r="AA1049" s="162"/>
      <c r="AB1049" s="162"/>
      <c r="AC1049" s="162"/>
      <c r="AD1049" s="162"/>
      <c r="AE1049" s="162"/>
      <c r="AF1049" s="162"/>
      <c r="AG1049" s="162"/>
      <c r="AH1049" s="162"/>
      <c r="AI1049" s="162"/>
      <c r="AJ1049" s="162"/>
      <c r="AK1049" s="162"/>
      <c r="AL1049" s="162"/>
      <c r="AM1049" s="162"/>
      <c r="AN1049" s="162"/>
      <c r="AO1049" s="162"/>
      <c r="AP1049" s="162"/>
      <c r="AQ1049" s="162"/>
      <c r="AR1049" s="162"/>
      <c r="AS1049" s="162"/>
      <c r="AT1049" s="162"/>
      <c r="AU1049" s="162"/>
      <c r="AV1049" s="162"/>
      <c r="AW1049" s="162"/>
      <c r="AX1049" s="162"/>
      <c r="AY1049" s="162"/>
      <c r="AZ1049" s="162"/>
      <c r="BA1049" s="162"/>
      <c r="BB1049" s="162"/>
      <c r="BC1049" s="162"/>
      <c r="BD1049" s="162"/>
      <c r="BE1049" s="162"/>
      <c r="BF1049" s="162"/>
      <c r="BG1049" s="162"/>
      <c r="BH1049" s="162"/>
    </row>
    <row r="1050" spans="1:60" outlineLevel="1" x14ac:dyDescent="0.2">
      <c r="A1050" s="210"/>
      <c r="B1050" s="174"/>
      <c r="C1050" s="204" t="s">
        <v>635</v>
      </c>
      <c r="D1050" s="179"/>
      <c r="E1050" s="185">
        <v>3.0276000000000001</v>
      </c>
      <c r="F1050" s="191"/>
      <c r="G1050" s="191"/>
      <c r="H1050" s="190"/>
      <c r="I1050" s="213"/>
      <c r="J1050" s="162"/>
      <c r="K1050" s="162"/>
      <c r="L1050" s="162"/>
      <c r="M1050" s="162"/>
      <c r="N1050" s="162"/>
      <c r="O1050" s="162"/>
      <c r="P1050" s="162"/>
      <c r="Q1050" s="162"/>
      <c r="R1050" s="162"/>
      <c r="S1050" s="162"/>
      <c r="T1050" s="162"/>
      <c r="U1050" s="162"/>
      <c r="V1050" s="162"/>
      <c r="W1050" s="162"/>
      <c r="X1050" s="162"/>
      <c r="Y1050" s="162"/>
      <c r="Z1050" s="162"/>
      <c r="AA1050" s="162"/>
      <c r="AB1050" s="162"/>
      <c r="AC1050" s="162"/>
      <c r="AD1050" s="162"/>
      <c r="AE1050" s="162"/>
      <c r="AF1050" s="162"/>
      <c r="AG1050" s="162"/>
      <c r="AH1050" s="162"/>
      <c r="AI1050" s="162"/>
      <c r="AJ1050" s="162"/>
      <c r="AK1050" s="162"/>
      <c r="AL1050" s="162"/>
      <c r="AM1050" s="162"/>
      <c r="AN1050" s="162"/>
      <c r="AO1050" s="162"/>
      <c r="AP1050" s="162"/>
      <c r="AQ1050" s="162"/>
      <c r="AR1050" s="162"/>
      <c r="AS1050" s="162"/>
      <c r="AT1050" s="162"/>
      <c r="AU1050" s="162"/>
      <c r="AV1050" s="162"/>
      <c r="AW1050" s="162"/>
      <c r="AX1050" s="162"/>
      <c r="AY1050" s="162"/>
      <c r="AZ1050" s="162"/>
      <c r="BA1050" s="162"/>
      <c r="BB1050" s="162"/>
      <c r="BC1050" s="162"/>
      <c r="BD1050" s="162"/>
      <c r="BE1050" s="162"/>
      <c r="BF1050" s="162"/>
      <c r="BG1050" s="162"/>
      <c r="BH1050" s="162"/>
    </row>
    <row r="1051" spans="1:60" outlineLevel="1" x14ac:dyDescent="0.2">
      <c r="A1051" s="210"/>
      <c r="B1051" s="174"/>
      <c r="C1051" s="204" t="s">
        <v>636</v>
      </c>
      <c r="D1051" s="179"/>
      <c r="E1051" s="185">
        <v>6.7389999999999999</v>
      </c>
      <c r="F1051" s="191"/>
      <c r="G1051" s="191"/>
      <c r="H1051" s="190"/>
      <c r="I1051" s="213"/>
      <c r="J1051" s="162"/>
      <c r="K1051" s="162"/>
      <c r="L1051" s="162"/>
      <c r="M1051" s="162"/>
      <c r="N1051" s="162"/>
      <c r="O1051" s="162"/>
      <c r="P1051" s="162"/>
      <c r="Q1051" s="162"/>
      <c r="R1051" s="162"/>
      <c r="S1051" s="162"/>
      <c r="T1051" s="162"/>
      <c r="U1051" s="162"/>
      <c r="V1051" s="162"/>
      <c r="W1051" s="162"/>
      <c r="X1051" s="162"/>
      <c r="Y1051" s="162"/>
      <c r="Z1051" s="162"/>
      <c r="AA1051" s="162"/>
      <c r="AB1051" s="162"/>
      <c r="AC1051" s="162"/>
      <c r="AD1051" s="162"/>
      <c r="AE1051" s="162"/>
      <c r="AF1051" s="162"/>
      <c r="AG1051" s="162"/>
      <c r="AH1051" s="162"/>
      <c r="AI1051" s="162"/>
      <c r="AJ1051" s="162"/>
      <c r="AK1051" s="162"/>
      <c r="AL1051" s="162"/>
      <c r="AM1051" s="162"/>
      <c r="AN1051" s="162"/>
      <c r="AO1051" s="162"/>
      <c r="AP1051" s="162"/>
      <c r="AQ1051" s="162"/>
      <c r="AR1051" s="162"/>
      <c r="AS1051" s="162"/>
      <c r="AT1051" s="162"/>
      <c r="AU1051" s="162"/>
      <c r="AV1051" s="162"/>
      <c r="AW1051" s="162"/>
      <c r="AX1051" s="162"/>
      <c r="AY1051" s="162"/>
      <c r="AZ1051" s="162"/>
      <c r="BA1051" s="162"/>
      <c r="BB1051" s="162"/>
      <c r="BC1051" s="162"/>
      <c r="BD1051" s="162"/>
      <c r="BE1051" s="162"/>
      <c r="BF1051" s="162"/>
      <c r="BG1051" s="162"/>
      <c r="BH1051" s="162"/>
    </row>
    <row r="1052" spans="1:60" outlineLevel="1" x14ac:dyDescent="0.2">
      <c r="A1052" s="210"/>
      <c r="B1052" s="174"/>
      <c r="C1052" s="204" t="s">
        <v>637</v>
      </c>
      <c r="D1052" s="179"/>
      <c r="E1052" s="185">
        <v>2.9058000000000002</v>
      </c>
      <c r="F1052" s="191"/>
      <c r="G1052" s="191"/>
      <c r="H1052" s="190"/>
      <c r="I1052" s="213"/>
      <c r="J1052" s="162"/>
      <c r="K1052" s="162"/>
      <c r="L1052" s="162"/>
      <c r="M1052" s="162"/>
      <c r="N1052" s="162"/>
      <c r="O1052" s="162"/>
      <c r="P1052" s="162"/>
      <c r="Q1052" s="162"/>
      <c r="R1052" s="162"/>
      <c r="S1052" s="162"/>
      <c r="T1052" s="162"/>
      <c r="U1052" s="162"/>
      <c r="V1052" s="162"/>
      <c r="W1052" s="162"/>
      <c r="X1052" s="162"/>
      <c r="Y1052" s="162"/>
      <c r="Z1052" s="162"/>
      <c r="AA1052" s="162"/>
      <c r="AB1052" s="162"/>
      <c r="AC1052" s="162"/>
      <c r="AD1052" s="162"/>
      <c r="AE1052" s="162"/>
      <c r="AF1052" s="162"/>
      <c r="AG1052" s="162"/>
      <c r="AH1052" s="162"/>
      <c r="AI1052" s="162"/>
      <c r="AJ1052" s="162"/>
      <c r="AK1052" s="162"/>
      <c r="AL1052" s="162"/>
      <c r="AM1052" s="162"/>
      <c r="AN1052" s="162"/>
      <c r="AO1052" s="162"/>
      <c r="AP1052" s="162"/>
      <c r="AQ1052" s="162"/>
      <c r="AR1052" s="162"/>
      <c r="AS1052" s="162"/>
      <c r="AT1052" s="162"/>
      <c r="AU1052" s="162"/>
      <c r="AV1052" s="162"/>
      <c r="AW1052" s="162"/>
      <c r="AX1052" s="162"/>
      <c r="AY1052" s="162"/>
      <c r="AZ1052" s="162"/>
      <c r="BA1052" s="162"/>
      <c r="BB1052" s="162"/>
      <c r="BC1052" s="162"/>
      <c r="BD1052" s="162"/>
      <c r="BE1052" s="162"/>
      <c r="BF1052" s="162"/>
      <c r="BG1052" s="162"/>
      <c r="BH1052" s="162"/>
    </row>
    <row r="1053" spans="1:60" outlineLevel="1" x14ac:dyDescent="0.2">
      <c r="A1053" s="210"/>
      <c r="B1053" s="174"/>
      <c r="C1053" s="204" t="s">
        <v>638</v>
      </c>
      <c r="D1053" s="179"/>
      <c r="E1053" s="185">
        <v>14.708399999999999</v>
      </c>
      <c r="F1053" s="191"/>
      <c r="G1053" s="191"/>
      <c r="H1053" s="190"/>
      <c r="I1053" s="213"/>
      <c r="J1053" s="162"/>
      <c r="K1053" s="162"/>
      <c r="L1053" s="162"/>
      <c r="M1053" s="162"/>
      <c r="N1053" s="162"/>
      <c r="O1053" s="162"/>
      <c r="P1053" s="162"/>
      <c r="Q1053" s="162"/>
      <c r="R1053" s="162"/>
      <c r="S1053" s="162"/>
      <c r="T1053" s="162"/>
      <c r="U1053" s="162"/>
      <c r="V1053" s="162"/>
      <c r="W1053" s="162"/>
      <c r="X1053" s="162"/>
      <c r="Y1053" s="162"/>
      <c r="Z1053" s="162"/>
      <c r="AA1053" s="162"/>
      <c r="AB1053" s="162"/>
      <c r="AC1053" s="162"/>
      <c r="AD1053" s="162"/>
      <c r="AE1053" s="162"/>
      <c r="AF1053" s="162"/>
      <c r="AG1053" s="162"/>
      <c r="AH1053" s="162"/>
      <c r="AI1053" s="162"/>
      <c r="AJ1053" s="162"/>
      <c r="AK1053" s="162"/>
      <c r="AL1053" s="162"/>
      <c r="AM1053" s="162"/>
      <c r="AN1053" s="162"/>
      <c r="AO1053" s="162"/>
      <c r="AP1053" s="162"/>
      <c r="AQ1053" s="162"/>
      <c r="AR1053" s="162"/>
      <c r="AS1053" s="162"/>
      <c r="AT1053" s="162"/>
      <c r="AU1053" s="162"/>
      <c r="AV1053" s="162"/>
      <c r="AW1053" s="162"/>
      <c r="AX1053" s="162"/>
      <c r="AY1053" s="162"/>
      <c r="AZ1053" s="162"/>
      <c r="BA1053" s="162"/>
      <c r="BB1053" s="162"/>
      <c r="BC1053" s="162"/>
      <c r="BD1053" s="162"/>
      <c r="BE1053" s="162"/>
      <c r="BF1053" s="162"/>
      <c r="BG1053" s="162"/>
      <c r="BH1053" s="162"/>
    </row>
    <row r="1054" spans="1:60" outlineLevel="1" x14ac:dyDescent="0.2">
      <c r="A1054" s="210"/>
      <c r="B1054" s="174"/>
      <c r="C1054" s="204" t="s">
        <v>639</v>
      </c>
      <c r="D1054" s="179"/>
      <c r="E1054" s="185">
        <v>1.5311999999999999</v>
      </c>
      <c r="F1054" s="191"/>
      <c r="G1054" s="191"/>
      <c r="H1054" s="190"/>
      <c r="I1054" s="213"/>
      <c r="J1054" s="162"/>
      <c r="K1054" s="162"/>
      <c r="L1054" s="162"/>
      <c r="M1054" s="162"/>
      <c r="N1054" s="162"/>
      <c r="O1054" s="162"/>
      <c r="P1054" s="162"/>
      <c r="Q1054" s="162"/>
      <c r="R1054" s="162"/>
      <c r="S1054" s="162"/>
      <c r="T1054" s="162"/>
      <c r="U1054" s="162"/>
      <c r="V1054" s="162"/>
      <c r="W1054" s="162"/>
      <c r="X1054" s="162"/>
      <c r="Y1054" s="162"/>
      <c r="Z1054" s="162"/>
      <c r="AA1054" s="162"/>
      <c r="AB1054" s="162"/>
      <c r="AC1054" s="162"/>
      <c r="AD1054" s="162"/>
      <c r="AE1054" s="162"/>
      <c r="AF1054" s="162"/>
      <c r="AG1054" s="162"/>
      <c r="AH1054" s="162"/>
      <c r="AI1054" s="162"/>
      <c r="AJ1054" s="162"/>
      <c r="AK1054" s="162"/>
      <c r="AL1054" s="162"/>
      <c r="AM1054" s="162"/>
      <c r="AN1054" s="162"/>
      <c r="AO1054" s="162"/>
      <c r="AP1054" s="162"/>
      <c r="AQ1054" s="162"/>
      <c r="AR1054" s="162"/>
      <c r="AS1054" s="162"/>
      <c r="AT1054" s="162"/>
      <c r="AU1054" s="162"/>
      <c r="AV1054" s="162"/>
      <c r="AW1054" s="162"/>
      <c r="AX1054" s="162"/>
      <c r="AY1054" s="162"/>
      <c r="AZ1054" s="162"/>
      <c r="BA1054" s="162"/>
      <c r="BB1054" s="162"/>
      <c r="BC1054" s="162"/>
      <c r="BD1054" s="162"/>
      <c r="BE1054" s="162"/>
      <c r="BF1054" s="162"/>
      <c r="BG1054" s="162"/>
      <c r="BH1054" s="162"/>
    </row>
    <row r="1055" spans="1:60" outlineLevel="1" x14ac:dyDescent="0.2">
      <c r="A1055" s="210"/>
      <c r="B1055" s="174"/>
      <c r="C1055" s="204" t="s">
        <v>640</v>
      </c>
      <c r="D1055" s="179"/>
      <c r="E1055" s="185">
        <v>18.231000000000002</v>
      </c>
      <c r="F1055" s="191"/>
      <c r="G1055" s="191"/>
      <c r="H1055" s="190"/>
      <c r="I1055" s="213"/>
      <c r="J1055" s="162"/>
      <c r="K1055" s="162"/>
      <c r="L1055" s="162"/>
      <c r="M1055" s="162"/>
      <c r="N1055" s="162"/>
      <c r="O1055" s="162"/>
      <c r="P1055" s="162"/>
      <c r="Q1055" s="162"/>
      <c r="R1055" s="162"/>
      <c r="S1055" s="162"/>
      <c r="T1055" s="162"/>
      <c r="U1055" s="162"/>
      <c r="V1055" s="162"/>
      <c r="W1055" s="162"/>
      <c r="X1055" s="162"/>
      <c r="Y1055" s="162"/>
      <c r="Z1055" s="162"/>
      <c r="AA1055" s="162"/>
      <c r="AB1055" s="162"/>
      <c r="AC1055" s="162"/>
      <c r="AD1055" s="162"/>
      <c r="AE1055" s="162"/>
      <c r="AF1055" s="162"/>
      <c r="AG1055" s="162"/>
      <c r="AH1055" s="162"/>
      <c r="AI1055" s="162"/>
      <c r="AJ1055" s="162"/>
      <c r="AK1055" s="162"/>
      <c r="AL1055" s="162"/>
      <c r="AM1055" s="162"/>
      <c r="AN1055" s="162"/>
      <c r="AO1055" s="162"/>
      <c r="AP1055" s="162"/>
      <c r="AQ1055" s="162"/>
      <c r="AR1055" s="162"/>
      <c r="AS1055" s="162"/>
      <c r="AT1055" s="162"/>
      <c r="AU1055" s="162"/>
      <c r="AV1055" s="162"/>
      <c r="AW1055" s="162"/>
      <c r="AX1055" s="162"/>
      <c r="AY1055" s="162"/>
      <c r="AZ1055" s="162"/>
      <c r="BA1055" s="162"/>
      <c r="BB1055" s="162"/>
      <c r="BC1055" s="162"/>
      <c r="BD1055" s="162"/>
      <c r="BE1055" s="162"/>
      <c r="BF1055" s="162"/>
      <c r="BG1055" s="162"/>
      <c r="BH1055" s="162"/>
    </row>
    <row r="1056" spans="1:60" outlineLevel="1" x14ac:dyDescent="0.2">
      <c r="A1056" s="210"/>
      <c r="B1056" s="174"/>
      <c r="C1056" s="204" t="s">
        <v>641</v>
      </c>
      <c r="D1056" s="179"/>
      <c r="E1056" s="185">
        <v>1.5138</v>
      </c>
      <c r="F1056" s="191"/>
      <c r="G1056" s="191"/>
      <c r="H1056" s="190"/>
      <c r="I1056" s="213"/>
      <c r="J1056" s="162"/>
      <c r="K1056" s="162"/>
      <c r="L1056" s="162"/>
      <c r="M1056" s="162"/>
      <c r="N1056" s="162"/>
      <c r="O1056" s="162"/>
      <c r="P1056" s="162"/>
      <c r="Q1056" s="162"/>
      <c r="R1056" s="162"/>
      <c r="S1056" s="162"/>
      <c r="T1056" s="162"/>
      <c r="U1056" s="162"/>
      <c r="V1056" s="162"/>
      <c r="W1056" s="162"/>
      <c r="X1056" s="162"/>
      <c r="Y1056" s="162"/>
      <c r="Z1056" s="162"/>
      <c r="AA1056" s="162"/>
      <c r="AB1056" s="162"/>
      <c r="AC1056" s="162"/>
      <c r="AD1056" s="162"/>
      <c r="AE1056" s="162"/>
      <c r="AF1056" s="162"/>
      <c r="AG1056" s="162"/>
      <c r="AH1056" s="162"/>
      <c r="AI1056" s="162"/>
      <c r="AJ1056" s="162"/>
      <c r="AK1056" s="162"/>
      <c r="AL1056" s="162"/>
      <c r="AM1056" s="162"/>
      <c r="AN1056" s="162"/>
      <c r="AO1056" s="162"/>
      <c r="AP1056" s="162"/>
      <c r="AQ1056" s="162"/>
      <c r="AR1056" s="162"/>
      <c r="AS1056" s="162"/>
      <c r="AT1056" s="162"/>
      <c r="AU1056" s="162"/>
      <c r="AV1056" s="162"/>
      <c r="AW1056" s="162"/>
      <c r="AX1056" s="162"/>
      <c r="AY1056" s="162"/>
      <c r="AZ1056" s="162"/>
      <c r="BA1056" s="162"/>
      <c r="BB1056" s="162"/>
      <c r="BC1056" s="162"/>
      <c r="BD1056" s="162"/>
      <c r="BE1056" s="162"/>
      <c r="BF1056" s="162"/>
      <c r="BG1056" s="162"/>
      <c r="BH1056" s="162"/>
    </row>
    <row r="1057" spans="1:60" outlineLevel="1" x14ac:dyDescent="0.2">
      <c r="A1057" s="210"/>
      <c r="B1057" s="174"/>
      <c r="C1057" s="204" t="s">
        <v>642</v>
      </c>
      <c r="D1057" s="179"/>
      <c r="E1057" s="185">
        <v>4.7380000000000004</v>
      </c>
      <c r="F1057" s="191"/>
      <c r="G1057" s="191"/>
      <c r="H1057" s="190"/>
      <c r="I1057" s="213"/>
      <c r="J1057" s="162"/>
      <c r="K1057" s="162"/>
      <c r="L1057" s="162"/>
      <c r="M1057" s="162"/>
      <c r="N1057" s="162"/>
      <c r="O1057" s="162"/>
      <c r="P1057" s="162"/>
      <c r="Q1057" s="162"/>
      <c r="R1057" s="162"/>
      <c r="S1057" s="162"/>
      <c r="T1057" s="162"/>
      <c r="U1057" s="162"/>
      <c r="V1057" s="162"/>
      <c r="W1057" s="162"/>
      <c r="X1057" s="162"/>
      <c r="Y1057" s="162"/>
      <c r="Z1057" s="162"/>
      <c r="AA1057" s="162"/>
      <c r="AB1057" s="162"/>
      <c r="AC1057" s="162"/>
      <c r="AD1057" s="162"/>
      <c r="AE1057" s="162"/>
      <c r="AF1057" s="162"/>
      <c r="AG1057" s="162"/>
      <c r="AH1057" s="162"/>
      <c r="AI1057" s="162"/>
      <c r="AJ1057" s="162"/>
      <c r="AK1057" s="162"/>
      <c r="AL1057" s="162"/>
      <c r="AM1057" s="162"/>
      <c r="AN1057" s="162"/>
      <c r="AO1057" s="162"/>
      <c r="AP1057" s="162"/>
      <c r="AQ1057" s="162"/>
      <c r="AR1057" s="162"/>
      <c r="AS1057" s="162"/>
      <c r="AT1057" s="162"/>
      <c r="AU1057" s="162"/>
      <c r="AV1057" s="162"/>
      <c r="AW1057" s="162"/>
      <c r="AX1057" s="162"/>
      <c r="AY1057" s="162"/>
      <c r="AZ1057" s="162"/>
      <c r="BA1057" s="162"/>
      <c r="BB1057" s="162"/>
      <c r="BC1057" s="162"/>
      <c r="BD1057" s="162"/>
      <c r="BE1057" s="162"/>
      <c r="BF1057" s="162"/>
      <c r="BG1057" s="162"/>
      <c r="BH1057" s="162"/>
    </row>
    <row r="1058" spans="1:60" outlineLevel="1" x14ac:dyDescent="0.2">
      <c r="A1058" s="210"/>
      <c r="B1058" s="174"/>
      <c r="C1058" s="204" t="s">
        <v>643</v>
      </c>
      <c r="D1058" s="179"/>
      <c r="E1058" s="185">
        <v>6.8803999999999998</v>
      </c>
      <c r="F1058" s="191"/>
      <c r="G1058" s="191"/>
      <c r="H1058" s="190"/>
      <c r="I1058" s="213"/>
      <c r="J1058" s="162"/>
      <c r="K1058" s="162"/>
      <c r="L1058" s="162"/>
      <c r="M1058" s="162"/>
      <c r="N1058" s="162"/>
      <c r="O1058" s="162"/>
      <c r="P1058" s="162"/>
      <c r="Q1058" s="162"/>
      <c r="R1058" s="162"/>
      <c r="S1058" s="162"/>
      <c r="T1058" s="162"/>
      <c r="U1058" s="162"/>
      <c r="V1058" s="162"/>
      <c r="W1058" s="162"/>
      <c r="X1058" s="162"/>
      <c r="Y1058" s="162"/>
      <c r="Z1058" s="162"/>
      <c r="AA1058" s="162"/>
      <c r="AB1058" s="162"/>
      <c r="AC1058" s="162"/>
      <c r="AD1058" s="162"/>
      <c r="AE1058" s="162"/>
      <c r="AF1058" s="162"/>
      <c r="AG1058" s="162"/>
      <c r="AH1058" s="162"/>
      <c r="AI1058" s="162"/>
      <c r="AJ1058" s="162"/>
      <c r="AK1058" s="162"/>
      <c r="AL1058" s="162"/>
      <c r="AM1058" s="162"/>
      <c r="AN1058" s="162"/>
      <c r="AO1058" s="162"/>
      <c r="AP1058" s="162"/>
      <c r="AQ1058" s="162"/>
      <c r="AR1058" s="162"/>
      <c r="AS1058" s="162"/>
      <c r="AT1058" s="162"/>
      <c r="AU1058" s="162"/>
      <c r="AV1058" s="162"/>
      <c r="AW1058" s="162"/>
      <c r="AX1058" s="162"/>
      <c r="AY1058" s="162"/>
      <c r="AZ1058" s="162"/>
      <c r="BA1058" s="162"/>
      <c r="BB1058" s="162"/>
      <c r="BC1058" s="162"/>
      <c r="BD1058" s="162"/>
      <c r="BE1058" s="162"/>
      <c r="BF1058" s="162"/>
      <c r="BG1058" s="162"/>
      <c r="BH1058" s="162"/>
    </row>
    <row r="1059" spans="1:60" outlineLevel="1" x14ac:dyDescent="0.2">
      <c r="A1059" s="210"/>
      <c r="B1059" s="174"/>
      <c r="C1059" s="204" t="s">
        <v>644</v>
      </c>
      <c r="D1059" s="179"/>
      <c r="E1059" s="185">
        <v>9.8056000000000001</v>
      </c>
      <c r="F1059" s="191"/>
      <c r="G1059" s="191"/>
      <c r="H1059" s="190"/>
      <c r="I1059" s="213"/>
      <c r="J1059" s="162"/>
      <c r="K1059" s="162"/>
      <c r="L1059" s="162"/>
      <c r="M1059" s="162"/>
      <c r="N1059" s="162"/>
      <c r="O1059" s="162"/>
      <c r="P1059" s="162"/>
      <c r="Q1059" s="162"/>
      <c r="R1059" s="162"/>
      <c r="S1059" s="162"/>
      <c r="T1059" s="162"/>
      <c r="U1059" s="162"/>
      <c r="V1059" s="162"/>
      <c r="W1059" s="162"/>
      <c r="X1059" s="162"/>
      <c r="Y1059" s="162"/>
      <c r="Z1059" s="162"/>
      <c r="AA1059" s="162"/>
      <c r="AB1059" s="162"/>
      <c r="AC1059" s="162"/>
      <c r="AD1059" s="162"/>
      <c r="AE1059" s="162"/>
      <c r="AF1059" s="162"/>
      <c r="AG1059" s="162"/>
      <c r="AH1059" s="162"/>
      <c r="AI1059" s="162"/>
      <c r="AJ1059" s="162"/>
      <c r="AK1059" s="162"/>
      <c r="AL1059" s="162"/>
      <c r="AM1059" s="162"/>
      <c r="AN1059" s="162"/>
      <c r="AO1059" s="162"/>
      <c r="AP1059" s="162"/>
      <c r="AQ1059" s="162"/>
      <c r="AR1059" s="162"/>
      <c r="AS1059" s="162"/>
      <c r="AT1059" s="162"/>
      <c r="AU1059" s="162"/>
      <c r="AV1059" s="162"/>
      <c r="AW1059" s="162"/>
      <c r="AX1059" s="162"/>
      <c r="AY1059" s="162"/>
      <c r="AZ1059" s="162"/>
      <c r="BA1059" s="162"/>
      <c r="BB1059" s="162"/>
      <c r="BC1059" s="162"/>
      <c r="BD1059" s="162"/>
      <c r="BE1059" s="162"/>
      <c r="BF1059" s="162"/>
      <c r="BG1059" s="162"/>
      <c r="BH1059" s="162"/>
    </row>
    <row r="1060" spans="1:60" outlineLevel="1" x14ac:dyDescent="0.2">
      <c r="A1060" s="210"/>
      <c r="B1060" s="174"/>
      <c r="C1060" s="204" t="s">
        <v>639</v>
      </c>
      <c r="D1060" s="179"/>
      <c r="E1060" s="185">
        <v>1.5311999999999999</v>
      </c>
      <c r="F1060" s="191"/>
      <c r="G1060" s="191"/>
      <c r="H1060" s="190"/>
      <c r="I1060" s="213"/>
      <c r="J1060" s="162"/>
      <c r="K1060" s="162"/>
      <c r="L1060" s="162"/>
      <c r="M1060" s="162"/>
      <c r="N1060" s="162"/>
      <c r="O1060" s="162"/>
      <c r="P1060" s="162"/>
      <c r="Q1060" s="162"/>
      <c r="R1060" s="162"/>
      <c r="S1060" s="162"/>
      <c r="T1060" s="162"/>
      <c r="U1060" s="162"/>
      <c r="V1060" s="162"/>
      <c r="W1060" s="162"/>
      <c r="X1060" s="162"/>
      <c r="Y1060" s="162"/>
      <c r="Z1060" s="162"/>
      <c r="AA1060" s="162"/>
      <c r="AB1060" s="162"/>
      <c r="AC1060" s="162"/>
      <c r="AD1060" s="162"/>
      <c r="AE1060" s="162"/>
      <c r="AF1060" s="162"/>
      <c r="AG1060" s="162"/>
      <c r="AH1060" s="162"/>
      <c r="AI1060" s="162"/>
      <c r="AJ1060" s="162"/>
      <c r="AK1060" s="162"/>
      <c r="AL1060" s="162"/>
      <c r="AM1060" s="162"/>
      <c r="AN1060" s="162"/>
      <c r="AO1060" s="162"/>
      <c r="AP1060" s="162"/>
      <c r="AQ1060" s="162"/>
      <c r="AR1060" s="162"/>
      <c r="AS1060" s="162"/>
      <c r="AT1060" s="162"/>
      <c r="AU1060" s="162"/>
      <c r="AV1060" s="162"/>
      <c r="AW1060" s="162"/>
      <c r="AX1060" s="162"/>
      <c r="AY1060" s="162"/>
      <c r="AZ1060" s="162"/>
      <c r="BA1060" s="162"/>
      <c r="BB1060" s="162"/>
      <c r="BC1060" s="162"/>
      <c r="BD1060" s="162"/>
      <c r="BE1060" s="162"/>
      <c r="BF1060" s="162"/>
      <c r="BG1060" s="162"/>
      <c r="BH1060" s="162"/>
    </row>
    <row r="1061" spans="1:60" outlineLevel="1" x14ac:dyDescent="0.2">
      <c r="A1061" s="210"/>
      <c r="B1061" s="174"/>
      <c r="C1061" s="204" t="s">
        <v>645</v>
      </c>
      <c r="D1061" s="179"/>
      <c r="E1061" s="185">
        <v>3.9316</v>
      </c>
      <c r="F1061" s="191"/>
      <c r="G1061" s="191"/>
      <c r="H1061" s="190"/>
      <c r="I1061" s="213"/>
      <c r="J1061" s="162"/>
      <c r="K1061" s="162"/>
      <c r="L1061" s="162"/>
      <c r="M1061" s="162"/>
      <c r="N1061" s="162"/>
      <c r="O1061" s="162"/>
      <c r="P1061" s="162"/>
      <c r="Q1061" s="162"/>
      <c r="R1061" s="162"/>
      <c r="S1061" s="162"/>
      <c r="T1061" s="162"/>
      <c r="U1061" s="162"/>
      <c r="V1061" s="162"/>
      <c r="W1061" s="162"/>
      <c r="X1061" s="162"/>
      <c r="Y1061" s="162"/>
      <c r="Z1061" s="162"/>
      <c r="AA1061" s="162"/>
      <c r="AB1061" s="162"/>
      <c r="AC1061" s="162"/>
      <c r="AD1061" s="162"/>
      <c r="AE1061" s="162"/>
      <c r="AF1061" s="162"/>
      <c r="AG1061" s="162"/>
      <c r="AH1061" s="162"/>
      <c r="AI1061" s="162"/>
      <c r="AJ1061" s="162"/>
      <c r="AK1061" s="162"/>
      <c r="AL1061" s="162"/>
      <c r="AM1061" s="162"/>
      <c r="AN1061" s="162"/>
      <c r="AO1061" s="162"/>
      <c r="AP1061" s="162"/>
      <c r="AQ1061" s="162"/>
      <c r="AR1061" s="162"/>
      <c r="AS1061" s="162"/>
      <c r="AT1061" s="162"/>
      <c r="AU1061" s="162"/>
      <c r="AV1061" s="162"/>
      <c r="AW1061" s="162"/>
      <c r="AX1061" s="162"/>
      <c r="AY1061" s="162"/>
      <c r="AZ1061" s="162"/>
      <c r="BA1061" s="162"/>
      <c r="BB1061" s="162"/>
      <c r="BC1061" s="162"/>
      <c r="BD1061" s="162"/>
      <c r="BE1061" s="162"/>
      <c r="BF1061" s="162"/>
      <c r="BG1061" s="162"/>
      <c r="BH1061" s="162"/>
    </row>
    <row r="1062" spans="1:60" outlineLevel="1" x14ac:dyDescent="0.2">
      <c r="A1062" s="210"/>
      <c r="B1062" s="174"/>
      <c r="C1062" s="205" t="s">
        <v>238</v>
      </c>
      <c r="D1062" s="180"/>
      <c r="E1062" s="186">
        <v>93.774600000000007</v>
      </c>
      <c r="F1062" s="191"/>
      <c r="G1062" s="191"/>
      <c r="H1062" s="190"/>
      <c r="I1062" s="213"/>
      <c r="J1062" s="162"/>
      <c r="K1062" s="162"/>
      <c r="L1062" s="162"/>
      <c r="M1062" s="162"/>
      <c r="N1062" s="162"/>
      <c r="O1062" s="162"/>
      <c r="P1062" s="162"/>
      <c r="Q1062" s="162"/>
      <c r="R1062" s="162"/>
      <c r="S1062" s="162"/>
      <c r="T1062" s="162"/>
      <c r="U1062" s="162"/>
      <c r="V1062" s="162"/>
      <c r="W1062" s="162"/>
      <c r="X1062" s="162"/>
      <c r="Y1062" s="162"/>
      <c r="Z1062" s="162"/>
      <c r="AA1062" s="162"/>
      <c r="AB1062" s="162"/>
      <c r="AC1062" s="162"/>
      <c r="AD1062" s="162"/>
      <c r="AE1062" s="162"/>
      <c r="AF1062" s="162"/>
      <c r="AG1062" s="162"/>
      <c r="AH1062" s="162"/>
      <c r="AI1062" s="162"/>
      <c r="AJ1062" s="162"/>
      <c r="AK1062" s="162"/>
      <c r="AL1062" s="162"/>
      <c r="AM1062" s="162"/>
      <c r="AN1062" s="162"/>
      <c r="AO1062" s="162"/>
      <c r="AP1062" s="162"/>
      <c r="AQ1062" s="162"/>
      <c r="AR1062" s="162"/>
      <c r="AS1062" s="162"/>
      <c r="AT1062" s="162"/>
      <c r="AU1062" s="162"/>
      <c r="AV1062" s="162"/>
      <c r="AW1062" s="162"/>
      <c r="AX1062" s="162"/>
      <c r="AY1062" s="162"/>
      <c r="AZ1062" s="162"/>
      <c r="BA1062" s="162"/>
      <c r="BB1062" s="162"/>
      <c r="BC1062" s="162"/>
      <c r="BD1062" s="162"/>
      <c r="BE1062" s="162"/>
      <c r="BF1062" s="162"/>
      <c r="BG1062" s="162"/>
      <c r="BH1062" s="162"/>
    </row>
    <row r="1063" spans="1:60" outlineLevel="1" x14ac:dyDescent="0.2">
      <c r="A1063" s="210"/>
      <c r="B1063" s="174"/>
      <c r="C1063" s="203" t="s">
        <v>239</v>
      </c>
      <c r="D1063" s="179"/>
      <c r="E1063" s="185"/>
      <c r="F1063" s="191"/>
      <c r="G1063" s="191"/>
      <c r="H1063" s="190"/>
      <c r="I1063" s="213"/>
      <c r="J1063" s="162"/>
      <c r="K1063" s="162"/>
      <c r="L1063" s="162"/>
      <c r="M1063" s="162"/>
      <c r="N1063" s="162"/>
      <c r="O1063" s="162"/>
      <c r="P1063" s="162"/>
      <c r="Q1063" s="162"/>
      <c r="R1063" s="162"/>
      <c r="S1063" s="162"/>
      <c r="T1063" s="162"/>
      <c r="U1063" s="162"/>
      <c r="V1063" s="162"/>
      <c r="W1063" s="162"/>
      <c r="X1063" s="162"/>
      <c r="Y1063" s="162"/>
      <c r="Z1063" s="162"/>
      <c r="AA1063" s="162"/>
      <c r="AB1063" s="162"/>
      <c r="AC1063" s="162"/>
      <c r="AD1063" s="162"/>
      <c r="AE1063" s="162"/>
      <c r="AF1063" s="162"/>
      <c r="AG1063" s="162"/>
      <c r="AH1063" s="162"/>
      <c r="AI1063" s="162"/>
      <c r="AJ1063" s="162"/>
      <c r="AK1063" s="162"/>
      <c r="AL1063" s="162"/>
      <c r="AM1063" s="162"/>
      <c r="AN1063" s="162"/>
      <c r="AO1063" s="162"/>
      <c r="AP1063" s="162"/>
      <c r="AQ1063" s="162"/>
      <c r="AR1063" s="162"/>
      <c r="AS1063" s="162"/>
      <c r="AT1063" s="162"/>
      <c r="AU1063" s="162"/>
      <c r="AV1063" s="162"/>
      <c r="AW1063" s="162"/>
      <c r="AX1063" s="162"/>
      <c r="AY1063" s="162"/>
      <c r="AZ1063" s="162"/>
      <c r="BA1063" s="162"/>
      <c r="BB1063" s="162"/>
      <c r="BC1063" s="162"/>
      <c r="BD1063" s="162"/>
      <c r="BE1063" s="162"/>
      <c r="BF1063" s="162"/>
      <c r="BG1063" s="162"/>
      <c r="BH1063" s="162"/>
    </row>
    <row r="1064" spans="1:60" outlineLevel="1" x14ac:dyDescent="0.2">
      <c r="A1064" s="210"/>
      <c r="B1064" s="174"/>
      <c r="C1064" s="202" t="s">
        <v>646</v>
      </c>
      <c r="D1064" s="178"/>
      <c r="E1064" s="184">
        <v>-93.774600000000007</v>
      </c>
      <c r="F1064" s="191"/>
      <c r="G1064" s="191"/>
      <c r="H1064" s="190"/>
      <c r="I1064" s="213"/>
      <c r="J1064" s="162"/>
      <c r="K1064" s="162"/>
      <c r="L1064" s="162"/>
      <c r="M1064" s="162"/>
      <c r="N1064" s="162"/>
      <c r="O1064" s="162"/>
      <c r="P1064" s="162"/>
      <c r="Q1064" s="162"/>
      <c r="R1064" s="162"/>
      <c r="S1064" s="162"/>
      <c r="T1064" s="162"/>
      <c r="U1064" s="162"/>
      <c r="V1064" s="162"/>
      <c r="W1064" s="162"/>
      <c r="X1064" s="162"/>
      <c r="Y1064" s="162"/>
      <c r="Z1064" s="162"/>
      <c r="AA1064" s="162"/>
      <c r="AB1064" s="162"/>
      <c r="AC1064" s="162"/>
      <c r="AD1064" s="162"/>
      <c r="AE1064" s="162"/>
      <c r="AF1064" s="162"/>
      <c r="AG1064" s="162"/>
      <c r="AH1064" s="162"/>
      <c r="AI1064" s="162"/>
      <c r="AJ1064" s="162"/>
      <c r="AK1064" s="162"/>
      <c r="AL1064" s="162"/>
      <c r="AM1064" s="162"/>
      <c r="AN1064" s="162"/>
      <c r="AO1064" s="162"/>
      <c r="AP1064" s="162"/>
      <c r="AQ1064" s="162"/>
      <c r="AR1064" s="162"/>
      <c r="AS1064" s="162"/>
      <c r="AT1064" s="162"/>
      <c r="AU1064" s="162"/>
      <c r="AV1064" s="162"/>
      <c r="AW1064" s="162"/>
      <c r="AX1064" s="162"/>
      <c r="AY1064" s="162"/>
      <c r="AZ1064" s="162"/>
      <c r="BA1064" s="162"/>
      <c r="BB1064" s="162"/>
      <c r="BC1064" s="162"/>
      <c r="BD1064" s="162"/>
      <c r="BE1064" s="162"/>
      <c r="BF1064" s="162"/>
      <c r="BG1064" s="162"/>
      <c r="BH1064" s="162"/>
    </row>
    <row r="1065" spans="1:60" outlineLevel="1" x14ac:dyDescent="0.2">
      <c r="A1065" s="210"/>
      <c r="B1065" s="174"/>
      <c r="C1065" s="202" t="s">
        <v>647</v>
      </c>
      <c r="D1065" s="178"/>
      <c r="E1065" s="184">
        <v>2.9449999999999998</v>
      </c>
      <c r="F1065" s="191"/>
      <c r="G1065" s="191"/>
      <c r="H1065" s="190"/>
      <c r="I1065" s="213"/>
      <c r="J1065" s="162"/>
      <c r="K1065" s="162"/>
      <c r="L1065" s="162"/>
      <c r="M1065" s="162"/>
      <c r="N1065" s="162"/>
      <c r="O1065" s="162"/>
      <c r="P1065" s="162"/>
      <c r="Q1065" s="162"/>
      <c r="R1065" s="162"/>
      <c r="S1065" s="162"/>
      <c r="T1065" s="162"/>
      <c r="U1065" s="162"/>
      <c r="V1065" s="162"/>
      <c r="W1065" s="162"/>
      <c r="X1065" s="162"/>
      <c r="Y1065" s="162"/>
      <c r="Z1065" s="162"/>
      <c r="AA1065" s="162"/>
      <c r="AB1065" s="162"/>
      <c r="AC1065" s="162"/>
      <c r="AD1065" s="162"/>
      <c r="AE1065" s="162"/>
      <c r="AF1065" s="162"/>
      <c r="AG1065" s="162"/>
      <c r="AH1065" s="162"/>
      <c r="AI1065" s="162"/>
      <c r="AJ1065" s="162"/>
      <c r="AK1065" s="162"/>
      <c r="AL1065" s="162"/>
      <c r="AM1065" s="162"/>
      <c r="AN1065" s="162"/>
      <c r="AO1065" s="162"/>
      <c r="AP1065" s="162"/>
      <c r="AQ1065" s="162"/>
      <c r="AR1065" s="162"/>
      <c r="AS1065" s="162"/>
      <c r="AT1065" s="162"/>
      <c r="AU1065" s="162"/>
      <c r="AV1065" s="162"/>
      <c r="AW1065" s="162"/>
      <c r="AX1065" s="162"/>
      <c r="AY1065" s="162"/>
      <c r="AZ1065" s="162"/>
      <c r="BA1065" s="162"/>
      <c r="BB1065" s="162"/>
      <c r="BC1065" s="162"/>
      <c r="BD1065" s="162"/>
      <c r="BE1065" s="162"/>
      <c r="BF1065" s="162"/>
      <c r="BG1065" s="162"/>
      <c r="BH1065" s="162"/>
    </row>
    <row r="1066" spans="1:60" outlineLevel="1" x14ac:dyDescent="0.2">
      <c r="A1066" s="210"/>
      <c r="B1066" s="174"/>
      <c r="C1066" s="202" t="s">
        <v>648</v>
      </c>
      <c r="D1066" s="178"/>
      <c r="E1066" s="184">
        <v>0.69599999999999995</v>
      </c>
      <c r="F1066" s="191"/>
      <c r="G1066" s="191"/>
      <c r="H1066" s="190"/>
      <c r="I1066" s="213"/>
      <c r="J1066" s="162"/>
      <c r="K1066" s="162"/>
      <c r="L1066" s="162"/>
      <c r="M1066" s="162"/>
      <c r="N1066" s="162"/>
      <c r="O1066" s="162"/>
      <c r="P1066" s="162"/>
      <c r="Q1066" s="162"/>
      <c r="R1066" s="162"/>
      <c r="S1066" s="162"/>
      <c r="T1066" s="162"/>
      <c r="U1066" s="162"/>
      <c r="V1066" s="162"/>
      <c r="W1066" s="162"/>
      <c r="X1066" s="162"/>
      <c r="Y1066" s="162"/>
      <c r="Z1066" s="162"/>
      <c r="AA1066" s="162"/>
      <c r="AB1066" s="162"/>
      <c r="AC1066" s="162"/>
      <c r="AD1066" s="162"/>
      <c r="AE1066" s="162"/>
      <c r="AF1066" s="162"/>
      <c r="AG1066" s="162"/>
      <c r="AH1066" s="162"/>
      <c r="AI1066" s="162"/>
      <c r="AJ1066" s="162"/>
      <c r="AK1066" s="162"/>
      <c r="AL1066" s="162"/>
      <c r="AM1066" s="162"/>
      <c r="AN1066" s="162"/>
      <c r="AO1066" s="162"/>
      <c r="AP1066" s="162"/>
      <c r="AQ1066" s="162"/>
      <c r="AR1066" s="162"/>
      <c r="AS1066" s="162"/>
      <c r="AT1066" s="162"/>
      <c r="AU1066" s="162"/>
      <c r="AV1066" s="162"/>
      <c r="AW1066" s="162"/>
      <c r="AX1066" s="162"/>
      <c r="AY1066" s="162"/>
      <c r="AZ1066" s="162"/>
      <c r="BA1066" s="162"/>
      <c r="BB1066" s="162"/>
      <c r="BC1066" s="162"/>
      <c r="BD1066" s="162"/>
      <c r="BE1066" s="162"/>
      <c r="BF1066" s="162"/>
      <c r="BG1066" s="162"/>
      <c r="BH1066" s="162"/>
    </row>
    <row r="1067" spans="1:60" outlineLevel="1" x14ac:dyDescent="0.2">
      <c r="A1067" s="210"/>
      <c r="B1067" s="174"/>
      <c r="C1067" s="202" t="s">
        <v>649</v>
      </c>
      <c r="D1067" s="178"/>
      <c r="E1067" s="184">
        <v>0.81599999999999995</v>
      </c>
      <c r="F1067" s="191"/>
      <c r="G1067" s="191"/>
      <c r="H1067" s="190"/>
      <c r="I1067" s="213"/>
      <c r="J1067" s="162"/>
      <c r="K1067" s="162"/>
      <c r="L1067" s="162"/>
      <c r="M1067" s="162"/>
      <c r="N1067" s="162"/>
      <c r="O1067" s="162"/>
      <c r="P1067" s="162"/>
      <c r="Q1067" s="162"/>
      <c r="R1067" s="162"/>
      <c r="S1067" s="162"/>
      <c r="T1067" s="162"/>
      <c r="U1067" s="162"/>
      <c r="V1067" s="162"/>
      <c r="W1067" s="162"/>
      <c r="X1067" s="162"/>
      <c r="Y1067" s="162"/>
      <c r="Z1067" s="162"/>
      <c r="AA1067" s="162"/>
      <c r="AB1067" s="162"/>
      <c r="AC1067" s="162"/>
      <c r="AD1067" s="162"/>
      <c r="AE1067" s="162"/>
      <c r="AF1067" s="162"/>
      <c r="AG1067" s="162"/>
      <c r="AH1067" s="162"/>
      <c r="AI1067" s="162"/>
      <c r="AJ1067" s="162"/>
      <c r="AK1067" s="162"/>
      <c r="AL1067" s="162"/>
      <c r="AM1067" s="162"/>
      <c r="AN1067" s="162"/>
      <c r="AO1067" s="162"/>
      <c r="AP1067" s="162"/>
      <c r="AQ1067" s="162"/>
      <c r="AR1067" s="162"/>
      <c r="AS1067" s="162"/>
      <c r="AT1067" s="162"/>
      <c r="AU1067" s="162"/>
      <c r="AV1067" s="162"/>
      <c r="AW1067" s="162"/>
      <c r="AX1067" s="162"/>
      <c r="AY1067" s="162"/>
      <c r="AZ1067" s="162"/>
      <c r="BA1067" s="162"/>
      <c r="BB1067" s="162"/>
      <c r="BC1067" s="162"/>
      <c r="BD1067" s="162"/>
      <c r="BE1067" s="162"/>
      <c r="BF1067" s="162"/>
      <c r="BG1067" s="162"/>
      <c r="BH1067" s="162"/>
    </row>
    <row r="1068" spans="1:60" outlineLevel="1" x14ac:dyDescent="0.2">
      <c r="A1068" s="210"/>
      <c r="B1068" s="174"/>
      <c r="C1068" s="202" t="s">
        <v>650</v>
      </c>
      <c r="D1068" s="178"/>
      <c r="E1068" s="184">
        <v>0.50800000000000001</v>
      </c>
      <c r="F1068" s="191"/>
      <c r="G1068" s="191"/>
      <c r="H1068" s="190"/>
      <c r="I1068" s="213"/>
      <c r="J1068" s="162"/>
      <c r="K1068" s="162"/>
      <c r="L1068" s="162"/>
      <c r="M1068" s="162"/>
      <c r="N1068" s="162"/>
      <c r="O1068" s="162"/>
      <c r="P1068" s="162"/>
      <c r="Q1068" s="162"/>
      <c r="R1068" s="162"/>
      <c r="S1068" s="162"/>
      <c r="T1068" s="162"/>
      <c r="U1068" s="162"/>
      <c r="V1068" s="162"/>
      <c r="W1068" s="162"/>
      <c r="X1068" s="162"/>
      <c r="Y1068" s="162"/>
      <c r="Z1068" s="162"/>
      <c r="AA1068" s="162"/>
      <c r="AB1068" s="162"/>
      <c r="AC1068" s="162"/>
      <c r="AD1068" s="162"/>
      <c r="AE1068" s="162"/>
      <c r="AF1068" s="162"/>
      <c r="AG1068" s="162"/>
      <c r="AH1068" s="162"/>
      <c r="AI1068" s="162"/>
      <c r="AJ1068" s="162"/>
      <c r="AK1068" s="162"/>
      <c r="AL1068" s="162"/>
      <c r="AM1068" s="162"/>
      <c r="AN1068" s="162"/>
      <c r="AO1068" s="162"/>
      <c r="AP1068" s="162"/>
      <c r="AQ1068" s="162"/>
      <c r="AR1068" s="162"/>
      <c r="AS1068" s="162"/>
      <c r="AT1068" s="162"/>
      <c r="AU1068" s="162"/>
      <c r="AV1068" s="162"/>
      <c r="AW1068" s="162"/>
      <c r="AX1068" s="162"/>
      <c r="AY1068" s="162"/>
      <c r="AZ1068" s="162"/>
      <c r="BA1068" s="162"/>
      <c r="BB1068" s="162"/>
      <c r="BC1068" s="162"/>
      <c r="BD1068" s="162"/>
      <c r="BE1068" s="162"/>
      <c r="BF1068" s="162"/>
      <c r="BG1068" s="162"/>
      <c r="BH1068" s="162"/>
    </row>
    <row r="1069" spans="1:60" outlineLevel="1" x14ac:dyDescent="0.2">
      <c r="A1069" s="210"/>
      <c r="B1069" s="174"/>
      <c r="C1069" s="202" t="s">
        <v>651</v>
      </c>
      <c r="D1069" s="178"/>
      <c r="E1069" s="184">
        <v>1.95</v>
      </c>
      <c r="F1069" s="191"/>
      <c r="G1069" s="191"/>
      <c r="H1069" s="190"/>
      <c r="I1069" s="213"/>
      <c r="J1069" s="162"/>
      <c r="K1069" s="162"/>
      <c r="L1069" s="162"/>
      <c r="M1069" s="162"/>
      <c r="N1069" s="162"/>
      <c r="O1069" s="162"/>
      <c r="P1069" s="162"/>
      <c r="Q1069" s="162"/>
      <c r="R1069" s="162"/>
      <c r="S1069" s="162"/>
      <c r="T1069" s="162"/>
      <c r="U1069" s="162"/>
      <c r="V1069" s="162"/>
      <c r="W1069" s="162"/>
      <c r="X1069" s="162"/>
      <c r="Y1069" s="162"/>
      <c r="Z1069" s="162"/>
      <c r="AA1069" s="162"/>
      <c r="AB1069" s="162"/>
      <c r="AC1069" s="162"/>
      <c r="AD1069" s="162"/>
      <c r="AE1069" s="162"/>
      <c r="AF1069" s="162"/>
      <c r="AG1069" s="162"/>
      <c r="AH1069" s="162"/>
      <c r="AI1069" s="162"/>
      <c r="AJ1069" s="162"/>
      <c r="AK1069" s="162"/>
      <c r="AL1069" s="162"/>
      <c r="AM1069" s="162"/>
      <c r="AN1069" s="162"/>
      <c r="AO1069" s="162"/>
      <c r="AP1069" s="162"/>
      <c r="AQ1069" s="162"/>
      <c r="AR1069" s="162"/>
      <c r="AS1069" s="162"/>
      <c r="AT1069" s="162"/>
      <c r="AU1069" s="162"/>
      <c r="AV1069" s="162"/>
      <c r="AW1069" s="162"/>
      <c r="AX1069" s="162"/>
      <c r="AY1069" s="162"/>
      <c r="AZ1069" s="162"/>
      <c r="BA1069" s="162"/>
      <c r="BB1069" s="162"/>
      <c r="BC1069" s="162"/>
      <c r="BD1069" s="162"/>
      <c r="BE1069" s="162"/>
      <c r="BF1069" s="162"/>
      <c r="BG1069" s="162"/>
      <c r="BH1069" s="162"/>
    </row>
    <row r="1070" spans="1:60" outlineLevel="1" x14ac:dyDescent="0.2">
      <c r="A1070" s="210"/>
      <c r="B1070" s="174"/>
      <c r="C1070" s="202" t="s">
        <v>652</v>
      </c>
      <c r="D1070" s="178"/>
      <c r="E1070" s="184">
        <v>0.52400000000000002</v>
      </c>
      <c r="F1070" s="191"/>
      <c r="G1070" s="191"/>
      <c r="H1070" s="190"/>
      <c r="I1070" s="213"/>
      <c r="J1070" s="162"/>
      <c r="K1070" s="162"/>
      <c r="L1070" s="162"/>
      <c r="M1070" s="162"/>
      <c r="N1070" s="162"/>
      <c r="O1070" s="162"/>
      <c r="P1070" s="162"/>
      <c r="Q1070" s="162"/>
      <c r="R1070" s="162"/>
      <c r="S1070" s="162"/>
      <c r="T1070" s="162"/>
      <c r="U1070" s="162"/>
      <c r="V1070" s="162"/>
      <c r="W1070" s="162"/>
      <c r="X1070" s="162"/>
      <c r="Y1070" s="162"/>
      <c r="Z1070" s="162"/>
      <c r="AA1070" s="162"/>
      <c r="AB1070" s="162"/>
      <c r="AC1070" s="162"/>
      <c r="AD1070" s="162"/>
      <c r="AE1070" s="162"/>
      <c r="AF1070" s="162"/>
      <c r="AG1070" s="162"/>
      <c r="AH1070" s="162"/>
      <c r="AI1070" s="162"/>
      <c r="AJ1070" s="162"/>
      <c r="AK1070" s="162"/>
      <c r="AL1070" s="162"/>
      <c r="AM1070" s="162"/>
      <c r="AN1070" s="162"/>
      <c r="AO1070" s="162"/>
      <c r="AP1070" s="162"/>
      <c r="AQ1070" s="162"/>
      <c r="AR1070" s="162"/>
      <c r="AS1070" s="162"/>
      <c r="AT1070" s="162"/>
      <c r="AU1070" s="162"/>
      <c r="AV1070" s="162"/>
      <c r="AW1070" s="162"/>
      <c r="AX1070" s="162"/>
      <c r="AY1070" s="162"/>
      <c r="AZ1070" s="162"/>
      <c r="BA1070" s="162"/>
      <c r="BB1070" s="162"/>
      <c r="BC1070" s="162"/>
      <c r="BD1070" s="162"/>
      <c r="BE1070" s="162"/>
      <c r="BF1070" s="162"/>
      <c r="BG1070" s="162"/>
      <c r="BH1070" s="162"/>
    </row>
    <row r="1071" spans="1:60" outlineLevel="1" x14ac:dyDescent="0.2">
      <c r="A1071" s="210"/>
      <c r="B1071" s="174"/>
      <c r="C1071" s="202" t="s">
        <v>653</v>
      </c>
      <c r="D1071" s="178"/>
      <c r="E1071" s="184">
        <v>2.9449999999999998</v>
      </c>
      <c r="F1071" s="191"/>
      <c r="G1071" s="191"/>
      <c r="H1071" s="190"/>
      <c r="I1071" s="213"/>
      <c r="J1071" s="162"/>
      <c r="K1071" s="162"/>
      <c r="L1071" s="162"/>
      <c r="M1071" s="162"/>
      <c r="N1071" s="162"/>
      <c r="O1071" s="162"/>
      <c r="P1071" s="162"/>
      <c r="Q1071" s="162"/>
      <c r="R1071" s="162"/>
      <c r="S1071" s="162"/>
      <c r="T1071" s="162"/>
      <c r="U1071" s="162"/>
      <c r="V1071" s="162"/>
      <c r="W1071" s="162"/>
      <c r="X1071" s="162"/>
      <c r="Y1071" s="162"/>
      <c r="Z1071" s="162"/>
      <c r="AA1071" s="162"/>
      <c r="AB1071" s="162"/>
      <c r="AC1071" s="162"/>
      <c r="AD1071" s="162"/>
      <c r="AE1071" s="162"/>
      <c r="AF1071" s="162"/>
      <c r="AG1071" s="162"/>
      <c r="AH1071" s="162"/>
      <c r="AI1071" s="162"/>
      <c r="AJ1071" s="162"/>
      <c r="AK1071" s="162"/>
      <c r="AL1071" s="162"/>
      <c r="AM1071" s="162"/>
      <c r="AN1071" s="162"/>
      <c r="AO1071" s="162"/>
      <c r="AP1071" s="162"/>
      <c r="AQ1071" s="162"/>
      <c r="AR1071" s="162"/>
      <c r="AS1071" s="162"/>
      <c r="AT1071" s="162"/>
      <c r="AU1071" s="162"/>
      <c r="AV1071" s="162"/>
      <c r="AW1071" s="162"/>
      <c r="AX1071" s="162"/>
      <c r="AY1071" s="162"/>
      <c r="AZ1071" s="162"/>
      <c r="BA1071" s="162"/>
      <c r="BB1071" s="162"/>
      <c r="BC1071" s="162"/>
      <c r="BD1071" s="162"/>
      <c r="BE1071" s="162"/>
      <c r="BF1071" s="162"/>
      <c r="BG1071" s="162"/>
      <c r="BH1071" s="162"/>
    </row>
    <row r="1072" spans="1:60" outlineLevel="1" x14ac:dyDescent="0.2">
      <c r="A1072" s="210"/>
      <c r="B1072" s="174"/>
      <c r="C1072" s="202" t="s">
        <v>654</v>
      </c>
      <c r="D1072" s="178"/>
      <c r="E1072" s="184">
        <v>0.34799999999999998</v>
      </c>
      <c r="F1072" s="191"/>
      <c r="G1072" s="191"/>
      <c r="H1072" s="190"/>
      <c r="I1072" s="213"/>
      <c r="J1072" s="162"/>
      <c r="K1072" s="162"/>
      <c r="L1072" s="162"/>
      <c r="M1072" s="162"/>
      <c r="N1072" s="162"/>
      <c r="O1072" s="162"/>
      <c r="P1072" s="162"/>
      <c r="Q1072" s="162"/>
      <c r="R1072" s="162"/>
      <c r="S1072" s="162"/>
      <c r="T1072" s="162"/>
      <c r="U1072" s="162"/>
      <c r="V1072" s="162"/>
      <c r="W1072" s="162"/>
      <c r="X1072" s="162"/>
      <c r="Y1072" s="162"/>
      <c r="Z1072" s="162"/>
      <c r="AA1072" s="162"/>
      <c r="AB1072" s="162"/>
      <c r="AC1072" s="162"/>
      <c r="AD1072" s="162"/>
      <c r="AE1072" s="162"/>
      <c r="AF1072" s="162"/>
      <c r="AG1072" s="162"/>
      <c r="AH1072" s="162"/>
      <c r="AI1072" s="162"/>
      <c r="AJ1072" s="162"/>
      <c r="AK1072" s="162"/>
      <c r="AL1072" s="162"/>
      <c r="AM1072" s="162"/>
      <c r="AN1072" s="162"/>
      <c r="AO1072" s="162"/>
      <c r="AP1072" s="162"/>
      <c r="AQ1072" s="162"/>
      <c r="AR1072" s="162"/>
      <c r="AS1072" s="162"/>
      <c r="AT1072" s="162"/>
      <c r="AU1072" s="162"/>
      <c r="AV1072" s="162"/>
      <c r="AW1072" s="162"/>
      <c r="AX1072" s="162"/>
      <c r="AY1072" s="162"/>
      <c r="AZ1072" s="162"/>
      <c r="BA1072" s="162"/>
      <c r="BB1072" s="162"/>
      <c r="BC1072" s="162"/>
      <c r="BD1072" s="162"/>
      <c r="BE1072" s="162"/>
      <c r="BF1072" s="162"/>
      <c r="BG1072" s="162"/>
      <c r="BH1072" s="162"/>
    </row>
    <row r="1073" spans="1:60" outlineLevel="1" x14ac:dyDescent="0.2">
      <c r="A1073" s="210"/>
      <c r="B1073" s="174"/>
      <c r="C1073" s="202" t="s">
        <v>655</v>
      </c>
      <c r="D1073" s="178"/>
      <c r="E1073" s="184">
        <v>0.64200000000000002</v>
      </c>
      <c r="F1073" s="191"/>
      <c r="G1073" s="191"/>
      <c r="H1073" s="190"/>
      <c r="I1073" s="213"/>
      <c r="J1073" s="162"/>
      <c r="K1073" s="162"/>
      <c r="L1073" s="162"/>
      <c r="M1073" s="162"/>
      <c r="N1073" s="162"/>
      <c r="O1073" s="162"/>
      <c r="P1073" s="162"/>
      <c r="Q1073" s="162"/>
      <c r="R1073" s="162"/>
      <c r="S1073" s="162"/>
      <c r="T1073" s="162"/>
      <c r="U1073" s="162"/>
      <c r="V1073" s="162"/>
      <c r="W1073" s="162"/>
      <c r="X1073" s="162"/>
      <c r="Y1073" s="162"/>
      <c r="Z1073" s="162"/>
      <c r="AA1073" s="162"/>
      <c r="AB1073" s="162"/>
      <c r="AC1073" s="162"/>
      <c r="AD1073" s="162"/>
      <c r="AE1073" s="162"/>
      <c r="AF1073" s="162"/>
      <c r="AG1073" s="162"/>
      <c r="AH1073" s="162"/>
      <c r="AI1073" s="162"/>
      <c r="AJ1073" s="162"/>
      <c r="AK1073" s="162"/>
      <c r="AL1073" s="162"/>
      <c r="AM1073" s="162"/>
      <c r="AN1073" s="162"/>
      <c r="AO1073" s="162"/>
      <c r="AP1073" s="162"/>
      <c r="AQ1073" s="162"/>
      <c r="AR1073" s="162"/>
      <c r="AS1073" s="162"/>
      <c r="AT1073" s="162"/>
      <c r="AU1073" s="162"/>
      <c r="AV1073" s="162"/>
      <c r="AW1073" s="162"/>
      <c r="AX1073" s="162"/>
      <c r="AY1073" s="162"/>
      <c r="AZ1073" s="162"/>
      <c r="BA1073" s="162"/>
      <c r="BB1073" s="162"/>
      <c r="BC1073" s="162"/>
      <c r="BD1073" s="162"/>
      <c r="BE1073" s="162"/>
      <c r="BF1073" s="162"/>
      <c r="BG1073" s="162"/>
      <c r="BH1073" s="162"/>
    </row>
    <row r="1074" spans="1:60" outlineLevel="1" x14ac:dyDescent="0.2">
      <c r="A1074" s="210"/>
      <c r="B1074" s="174"/>
      <c r="C1074" s="202" t="s">
        <v>656</v>
      </c>
      <c r="D1074" s="178"/>
      <c r="E1074" s="184">
        <v>0.746</v>
      </c>
      <c r="F1074" s="191"/>
      <c r="G1074" s="191"/>
      <c r="H1074" s="190"/>
      <c r="I1074" s="213"/>
      <c r="J1074" s="162"/>
      <c r="K1074" s="162"/>
      <c r="L1074" s="162"/>
      <c r="M1074" s="162"/>
      <c r="N1074" s="162"/>
      <c r="O1074" s="162"/>
      <c r="P1074" s="162"/>
      <c r="Q1074" s="162"/>
      <c r="R1074" s="162"/>
      <c r="S1074" s="162"/>
      <c r="T1074" s="162"/>
      <c r="U1074" s="162"/>
      <c r="V1074" s="162"/>
      <c r="W1074" s="162"/>
      <c r="X1074" s="162"/>
      <c r="Y1074" s="162"/>
      <c r="Z1074" s="162"/>
      <c r="AA1074" s="162"/>
      <c r="AB1074" s="162"/>
      <c r="AC1074" s="162"/>
      <c r="AD1074" s="162"/>
      <c r="AE1074" s="162"/>
      <c r="AF1074" s="162"/>
      <c r="AG1074" s="162"/>
      <c r="AH1074" s="162"/>
      <c r="AI1074" s="162"/>
      <c r="AJ1074" s="162"/>
      <c r="AK1074" s="162"/>
      <c r="AL1074" s="162"/>
      <c r="AM1074" s="162"/>
      <c r="AN1074" s="162"/>
      <c r="AO1074" s="162"/>
      <c r="AP1074" s="162"/>
      <c r="AQ1074" s="162"/>
      <c r="AR1074" s="162"/>
      <c r="AS1074" s="162"/>
      <c r="AT1074" s="162"/>
      <c r="AU1074" s="162"/>
      <c r="AV1074" s="162"/>
      <c r="AW1074" s="162"/>
      <c r="AX1074" s="162"/>
      <c r="AY1074" s="162"/>
      <c r="AZ1074" s="162"/>
      <c r="BA1074" s="162"/>
      <c r="BB1074" s="162"/>
      <c r="BC1074" s="162"/>
      <c r="BD1074" s="162"/>
      <c r="BE1074" s="162"/>
      <c r="BF1074" s="162"/>
      <c r="BG1074" s="162"/>
      <c r="BH1074" s="162"/>
    </row>
    <row r="1075" spans="1:60" outlineLevel="1" x14ac:dyDescent="0.2">
      <c r="A1075" s="210"/>
      <c r="B1075" s="174"/>
      <c r="C1075" s="202" t="s">
        <v>657</v>
      </c>
      <c r="D1075" s="178"/>
      <c r="E1075" s="184">
        <v>1.3</v>
      </c>
      <c r="F1075" s="191"/>
      <c r="G1075" s="191"/>
      <c r="H1075" s="190"/>
      <c r="I1075" s="213"/>
      <c r="J1075" s="162"/>
      <c r="K1075" s="162"/>
      <c r="L1075" s="162"/>
      <c r="M1075" s="162"/>
      <c r="N1075" s="162"/>
      <c r="O1075" s="162"/>
      <c r="P1075" s="162"/>
      <c r="Q1075" s="162"/>
      <c r="R1075" s="162"/>
      <c r="S1075" s="162"/>
      <c r="T1075" s="162"/>
      <c r="U1075" s="162"/>
      <c r="V1075" s="162"/>
      <c r="W1075" s="162"/>
      <c r="X1075" s="162"/>
      <c r="Y1075" s="162"/>
      <c r="Z1075" s="162"/>
      <c r="AA1075" s="162"/>
      <c r="AB1075" s="162"/>
      <c r="AC1075" s="162"/>
      <c r="AD1075" s="162"/>
      <c r="AE1075" s="162"/>
      <c r="AF1075" s="162"/>
      <c r="AG1075" s="162"/>
      <c r="AH1075" s="162"/>
      <c r="AI1075" s="162"/>
      <c r="AJ1075" s="162"/>
      <c r="AK1075" s="162"/>
      <c r="AL1075" s="162"/>
      <c r="AM1075" s="162"/>
      <c r="AN1075" s="162"/>
      <c r="AO1075" s="162"/>
      <c r="AP1075" s="162"/>
      <c r="AQ1075" s="162"/>
      <c r="AR1075" s="162"/>
      <c r="AS1075" s="162"/>
      <c r="AT1075" s="162"/>
      <c r="AU1075" s="162"/>
      <c r="AV1075" s="162"/>
      <c r="AW1075" s="162"/>
      <c r="AX1075" s="162"/>
      <c r="AY1075" s="162"/>
      <c r="AZ1075" s="162"/>
      <c r="BA1075" s="162"/>
      <c r="BB1075" s="162"/>
      <c r="BC1075" s="162"/>
      <c r="BD1075" s="162"/>
      <c r="BE1075" s="162"/>
      <c r="BF1075" s="162"/>
      <c r="BG1075" s="162"/>
      <c r="BH1075" s="162"/>
    </row>
    <row r="1076" spans="1:60" outlineLevel="1" x14ac:dyDescent="0.2">
      <c r="A1076" s="210"/>
      <c r="B1076" s="174"/>
      <c r="C1076" s="202" t="s">
        <v>652</v>
      </c>
      <c r="D1076" s="178"/>
      <c r="E1076" s="184">
        <v>0.52400000000000002</v>
      </c>
      <c r="F1076" s="191"/>
      <c r="G1076" s="191"/>
      <c r="H1076" s="190"/>
      <c r="I1076" s="213"/>
      <c r="J1076" s="162"/>
      <c r="K1076" s="162"/>
      <c r="L1076" s="162"/>
      <c r="M1076" s="162"/>
      <c r="N1076" s="162"/>
      <c r="O1076" s="162"/>
      <c r="P1076" s="162"/>
      <c r="Q1076" s="162"/>
      <c r="R1076" s="162"/>
      <c r="S1076" s="162"/>
      <c r="T1076" s="162"/>
      <c r="U1076" s="162"/>
      <c r="V1076" s="162"/>
      <c r="W1076" s="162"/>
      <c r="X1076" s="162"/>
      <c r="Y1076" s="162"/>
      <c r="Z1076" s="162"/>
      <c r="AA1076" s="162"/>
      <c r="AB1076" s="162"/>
      <c r="AC1076" s="162"/>
      <c r="AD1076" s="162"/>
      <c r="AE1076" s="162"/>
      <c r="AF1076" s="162"/>
      <c r="AG1076" s="162"/>
      <c r="AH1076" s="162"/>
      <c r="AI1076" s="162"/>
      <c r="AJ1076" s="162"/>
      <c r="AK1076" s="162"/>
      <c r="AL1076" s="162"/>
      <c r="AM1076" s="162"/>
      <c r="AN1076" s="162"/>
      <c r="AO1076" s="162"/>
      <c r="AP1076" s="162"/>
      <c r="AQ1076" s="162"/>
      <c r="AR1076" s="162"/>
      <c r="AS1076" s="162"/>
      <c r="AT1076" s="162"/>
      <c r="AU1076" s="162"/>
      <c r="AV1076" s="162"/>
      <c r="AW1076" s="162"/>
      <c r="AX1076" s="162"/>
      <c r="AY1076" s="162"/>
      <c r="AZ1076" s="162"/>
      <c r="BA1076" s="162"/>
      <c r="BB1076" s="162"/>
      <c r="BC1076" s="162"/>
      <c r="BD1076" s="162"/>
      <c r="BE1076" s="162"/>
      <c r="BF1076" s="162"/>
      <c r="BG1076" s="162"/>
      <c r="BH1076" s="162"/>
    </row>
    <row r="1077" spans="1:60" outlineLevel="1" x14ac:dyDescent="0.2">
      <c r="A1077" s="210"/>
      <c r="B1077" s="174"/>
      <c r="C1077" s="202" t="s">
        <v>658</v>
      </c>
      <c r="D1077" s="178"/>
      <c r="E1077" s="184">
        <v>0.92200000000000004</v>
      </c>
      <c r="F1077" s="191"/>
      <c r="G1077" s="191"/>
      <c r="H1077" s="190"/>
      <c r="I1077" s="213"/>
      <c r="J1077" s="162"/>
      <c r="K1077" s="162"/>
      <c r="L1077" s="162"/>
      <c r="M1077" s="162"/>
      <c r="N1077" s="162"/>
      <c r="O1077" s="162"/>
      <c r="P1077" s="162"/>
      <c r="Q1077" s="162"/>
      <c r="R1077" s="162"/>
      <c r="S1077" s="162"/>
      <c r="T1077" s="162"/>
      <c r="U1077" s="162"/>
      <c r="V1077" s="162"/>
      <c r="W1077" s="162"/>
      <c r="X1077" s="162"/>
      <c r="Y1077" s="162"/>
      <c r="Z1077" s="162"/>
      <c r="AA1077" s="162"/>
      <c r="AB1077" s="162"/>
      <c r="AC1077" s="162"/>
      <c r="AD1077" s="162"/>
      <c r="AE1077" s="162"/>
      <c r="AF1077" s="162"/>
      <c r="AG1077" s="162"/>
      <c r="AH1077" s="162"/>
      <c r="AI1077" s="162"/>
      <c r="AJ1077" s="162"/>
      <c r="AK1077" s="162"/>
      <c r="AL1077" s="162"/>
      <c r="AM1077" s="162"/>
      <c r="AN1077" s="162"/>
      <c r="AO1077" s="162"/>
      <c r="AP1077" s="162"/>
      <c r="AQ1077" s="162"/>
      <c r="AR1077" s="162"/>
      <c r="AS1077" s="162"/>
      <c r="AT1077" s="162"/>
      <c r="AU1077" s="162"/>
      <c r="AV1077" s="162"/>
      <c r="AW1077" s="162"/>
      <c r="AX1077" s="162"/>
      <c r="AY1077" s="162"/>
      <c r="AZ1077" s="162"/>
      <c r="BA1077" s="162"/>
      <c r="BB1077" s="162"/>
      <c r="BC1077" s="162"/>
      <c r="BD1077" s="162"/>
      <c r="BE1077" s="162"/>
      <c r="BF1077" s="162"/>
      <c r="BG1077" s="162"/>
      <c r="BH1077" s="162"/>
    </row>
    <row r="1078" spans="1:60" outlineLevel="1" x14ac:dyDescent="0.2">
      <c r="A1078" s="210"/>
      <c r="B1078" s="174"/>
      <c r="C1078" s="202" t="s">
        <v>554</v>
      </c>
      <c r="D1078" s="178"/>
      <c r="E1078" s="184"/>
      <c r="F1078" s="191"/>
      <c r="G1078" s="191"/>
      <c r="H1078" s="190"/>
      <c r="I1078" s="213"/>
      <c r="J1078" s="162"/>
      <c r="K1078" s="162"/>
      <c r="L1078" s="162"/>
      <c r="M1078" s="162"/>
      <c r="N1078" s="162"/>
      <c r="O1078" s="162"/>
      <c r="P1078" s="162"/>
      <c r="Q1078" s="162"/>
      <c r="R1078" s="162"/>
      <c r="S1078" s="162"/>
      <c r="T1078" s="162"/>
      <c r="U1078" s="162"/>
      <c r="V1078" s="162"/>
      <c r="W1078" s="162"/>
      <c r="X1078" s="162"/>
      <c r="Y1078" s="162"/>
      <c r="Z1078" s="162"/>
      <c r="AA1078" s="162"/>
      <c r="AB1078" s="162"/>
      <c r="AC1078" s="162"/>
      <c r="AD1078" s="162"/>
      <c r="AE1078" s="162"/>
      <c r="AF1078" s="162"/>
      <c r="AG1078" s="162"/>
      <c r="AH1078" s="162"/>
      <c r="AI1078" s="162"/>
      <c r="AJ1078" s="162"/>
      <c r="AK1078" s="162"/>
      <c r="AL1078" s="162"/>
      <c r="AM1078" s="162"/>
      <c r="AN1078" s="162"/>
      <c r="AO1078" s="162"/>
      <c r="AP1078" s="162"/>
      <c r="AQ1078" s="162"/>
      <c r="AR1078" s="162"/>
      <c r="AS1078" s="162"/>
      <c r="AT1078" s="162"/>
      <c r="AU1078" s="162"/>
      <c r="AV1078" s="162"/>
      <c r="AW1078" s="162"/>
      <c r="AX1078" s="162"/>
      <c r="AY1078" s="162"/>
      <c r="AZ1078" s="162"/>
      <c r="BA1078" s="162"/>
      <c r="BB1078" s="162"/>
      <c r="BC1078" s="162"/>
      <c r="BD1078" s="162"/>
      <c r="BE1078" s="162"/>
      <c r="BF1078" s="162"/>
      <c r="BG1078" s="162"/>
      <c r="BH1078" s="162"/>
    </row>
    <row r="1079" spans="1:60" outlineLevel="1" x14ac:dyDescent="0.2">
      <c r="A1079" s="210"/>
      <c r="B1079" s="174"/>
      <c r="C1079" s="202" t="s">
        <v>659</v>
      </c>
      <c r="D1079" s="178"/>
      <c r="E1079" s="184">
        <v>106.6464</v>
      </c>
      <c r="F1079" s="191"/>
      <c r="G1079" s="191"/>
      <c r="H1079" s="190"/>
      <c r="I1079" s="213"/>
      <c r="J1079" s="162"/>
      <c r="K1079" s="162"/>
      <c r="L1079" s="162"/>
      <c r="M1079" s="162"/>
      <c r="N1079" s="162"/>
      <c r="O1079" s="162"/>
      <c r="P1079" s="162"/>
      <c r="Q1079" s="162"/>
      <c r="R1079" s="162"/>
      <c r="S1079" s="162"/>
      <c r="T1079" s="162"/>
      <c r="U1079" s="162"/>
      <c r="V1079" s="162"/>
      <c r="W1079" s="162"/>
      <c r="X1079" s="162"/>
      <c r="Y1079" s="162"/>
      <c r="Z1079" s="162"/>
      <c r="AA1079" s="162"/>
      <c r="AB1079" s="162"/>
      <c r="AC1079" s="162"/>
      <c r="AD1079" s="162"/>
      <c r="AE1079" s="162"/>
      <c r="AF1079" s="162"/>
      <c r="AG1079" s="162"/>
      <c r="AH1079" s="162"/>
      <c r="AI1079" s="162"/>
      <c r="AJ1079" s="162"/>
      <c r="AK1079" s="162"/>
      <c r="AL1079" s="162"/>
      <c r="AM1079" s="162"/>
      <c r="AN1079" s="162"/>
      <c r="AO1079" s="162"/>
      <c r="AP1079" s="162"/>
      <c r="AQ1079" s="162"/>
      <c r="AR1079" s="162"/>
      <c r="AS1079" s="162"/>
      <c r="AT1079" s="162"/>
      <c r="AU1079" s="162"/>
      <c r="AV1079" s="162"/>
      <c r="AW1079" s="162"/>
      <c r="AX1079" s="162"/>
      <c r="AY1079" s="162"/>
      <c r="AZ1079" s="162"/>
      <c r="BA1079" s="162"/>
      <c r="BB1079" s="162"/>
      <c r="BC1079" s="162"/>
      <c r="BD1079" s="162"/>
      <c r="BE1079" s="162"/>
      <c r="BF1079" s="162"/>
      <c r="BG1079" s="162"/>
      <c r="BH1079" s="162"/>
    </row>
    <row r="1080" spans="1:60" outlineLevel="1" x14ac:dyDescent="0.2">
      <c r="A1080" s="210"/>
      <c r="B1080" s="174"/>
      <c r="C1080" s="202" t="s">
        <v>660</v>
      </c>
      <c r="D1080" s="178"/>
      <c r="E1080" s="184">
        <v>-4.8616000000000001</v>
      </c>
      <c r="F1080" s="191"/>
      <c r="G1080" s="191"/>
      <c r="H1080" s="190"/>
      <c r="I1080" s="213"/>
      <c r="J1080" s="162"/>
      <c r="K1080" s="162"/>
      <c r="L1080" s="162"/>
      <c r="M1080" s="162"/>
      <c r="N1080" s="162"/>
      <c r="O1080" s="162"/>
      <c r="P1080" s="162"/>
      <c r="Q1080" s="162"/>
      <c r="R1080" s="162"/>
      <c r="S1080" s="162"/>
      <c r="T1080" s="162"/>
      <c r="U1080" s="162"/>
      <c r="V1080" s="162"/>
      <c r="W1080" s="162"/>
      <c r="X1080" s="162"/>
      <c r="Y1080" s="162"/>
      <c r="Z1080" s="162"/>
      <c r="AA1080" s="162"/>
      <c r="AB1080" s="162"/>
      <c r="AC1080" s="162"/>
      <c r="AD1080" s="162"/>
      <c r="AE1080" s="162"/>
      <c r="AF1080" s="162"/>
      <c r="AG1080" s="162"/>
      <c r="AH1080" s="162"/>
      <c r="AI1080" s="162"/>
      <c r="AJ1080" s="162"/>
      <c r="AK1080" s="162"/>
      <c r="AL1080" s="162"/>
      <c r="AM1080" s="162"/>
      <c r="AN1080" s="162"/>
      <c r="AO1080" s="162"/>
      <c r="AP1080" s="162"/>
      <c r="AQ1080" s="162"/>
      <c r="AR1080" s="162"/>
      <c r="AS1080" s="162"/>
      <c r="AT1080" s="162"/>
      <c r="AU1080" s="162"/>
      <c r="AV1080" s="162"/>
      <c r="AW1080" s="162"/>
      <c r="AX1080" s="162"/>
      <c r="AY1080" s="162"/>
      <c r="AZ1080" s="162"/>
      <c r="BA1080" s="162"/>
      <c r="BB1080" s="162"/>
      <c r="BC1080" s="162"/>
      <c r="BD1080" s="162"/>
      <c r="BE1080" s="162"/>
      <c r="BF1080" s="162"/>
      <c r="BG1080" s="162"/>
      <c r="BH1080" s="162"/>
    </row>
    <row r="1081" spans="1:60" outlineLevel="1" x14ac:dyDescent="0.2">
      <c r="A1081" s="210"/>
      <c r="B1081" s="174"/>
      <c r="C1081" s="202" t="s">
        <v>661</v>
      </c>
      <c r="D1081" s="178"/>
      <c r="E1081" s="184">
        <v>1.06</v>
      </c>
      <c r="F1081" s="191"/>
      <c r="G1081" s="191"/>
      <c r="H1081" s="190"/>
      <c r="I1081" s="213"/>
      <c r="J1081" s="162"/>
      <c r="K1081" s="162"/>
      <c r="L1081" s="162"/>
      <c r="M1081" s="162"/>
      <c r="N1081" s="162"/>
      <c r="O1081" s="162"/>
      <c r="P1081" s="162"/>
      <c r="Q1081" s="162"/>
      <c r="R1081" s="162"/>
      <c r="S1081" s="162"/>
      <c r="T1081" s="162"/>
      <c r="U1081" s="162"/>
      <c r="V1081" s="162"/>
      <c r="W1081" s="162"/>
      <c r="X1081" s="162"/>
      <c r="Y1081" s="162"/>
      <c r="Z1081" s="162"/>
      <c r="AA1081" s="162"/>
      <c r="AB1081" s="162"/>
      <c r="AC1081" s="162"/>
      <c r="AD1081" s="162"/>
      <c r="AE1081" s="162"/>
      <c r="AF1081" s="162"/>
      <c r="AG1081" s="162"/>
      <c r="AH1081" s="162"/>
      <c r="AI1081" s="162"/>
      <c r="AJ1081" s="162"/>
      <c r="AK1081" s="162"/>
      <c r="AL1081" s="162"/>
      <c r="AM1081" s="162"/>
      <c r="AN1081" s="162"/>
      <c r="AO1081" s="162"/>
      <c r="AP1081" s="162"/>
      <c r="AQ1081" s="162"/>
      <c r="AR1081" s="162"/>
      <c r="AS1081" s="162"/>
      <c r="AT1081" s="162"/>
      <c r="AU1081" s="162"/>
      <c r="AV1081" s="162"/>
      <c r="AW1081" s="162"/>
      <c r="AX1081" s="162"/>
      <c r="AY1081" s="162"/>
      <c r="AZ1081" s="162"/>
      <c r="BA1081" s="162"/>
      <c r="BB1081" s="162"/>
      <c r="BC1081" s="162"/>
      <c r="BD1081" s="162"/>
      <c r="BE1081" s="162"/>
      <c r="BF1081" s="162"/>
      <c r="BG1081" s="162"/>
      <c r="BH1081" s="162"/>
    </row>
    <row r="1082" spans="1:60" outlineLevel="1" x14ac:dyDescent="0.2">
      <c r="A1082" s="210"/>
      <c r="B1082" s="174"/>
      <c r="C1082" s="202" t="s">
        <v>554</v>
      </c>
      <c r="D1082" s="178"/>
      <c r="E1082" s="184"/>
      <c r="F1082" s="191"/>
      <c r="G1082" s="191"/>
      <c r="H1082" s="190"/>
      <c r="I1082" s="213"/>
      <c r="J1082" s="162"/>
      <c r="K1082" s="162"/>
      <c r="L1082" s="162"/>
      <c r="M1082" s="162"/>
      <c r="N1082" s="162"/>
      <c r="O1082" s="162"/>
      <c r="P1082" s="162"/>
      <c r="Q1082" s="162"/>
      <c r="R1082" s="162"/>
      <c r="S1082" s="162"/>
      <c r="T1082" s="162"/>
      <c r="U1082" s="162"/>
      <c r="V1082" s="162"/>
      <c r="W1082" s="162"/>
      <c r="X1082" s="162"/>
      <c r="Y1082" s="162"/>
      <c r="Z1082" s="162"/>
      <c r="AA1082" s="162"/>
      <c r="AB1082" s="162"/>
      <c r="AC1082" s="162"/>
      <c r="AD1082" s="162"/>
      <c r="AE1082" s="162"/>
      <c r="AF1082" s="162"/>
      <c r="AG1082" s="162"/>
      <c r="AH1082" s="162"/>
      <c r="AI1082" s="162"/>
      <c r="AJ1082" s="162"/>
      <c r="AK1082" s="162"/>
      <c r="AL1082" s="162"/>
      <c r="AM1082" s="162"/>
      <c r="AN1082" s="162"/>
      <c r="AO1082" s="162"/>
      <c r="AP1082" s="162"/>
      <c r="AQ1082" s="162"/>
      <c r="AR1082" s="162"/>
      <c r="AS1082" s="162"/>
      <c r="AT1082" s="162"/>
      <c r="AU1082" s="162"/>
      <c r="AV1082" s="162"/>
      <c r="AW1082" s="162"/>
      <c r="AX1082" s="162"/>
      <c r="AY1082" s="162"/>
      <c r="AZ1082" s="162"/>
      <c r="BA1082" s="162"/>
      <c r="BB1082" s="162"/>
      <c r="BC1082" s="162"/>
      <c r="BD1082" s="162"/>
      <c r="BE1082" s="162"/>
      <c r="BF1082" s="162"/>
      <c r="BG1082" s="162"/>
      <c r="BH1082" s="162"/>
    </row>
    <row r="1083" spans="1:60" outlineLevel="1" x14ac:dyDescent="0.2">
      <c r="A1083" s="210"/>
      <c r="B1083" s="174"/>
      <c r="C1083" s="202" t="s">
        <v>662</v>
      </c>
      <c r="D1083" s="178"/>
      <c r="E1083" s="184">
        <v>168.10239999999999</v>
      </c>
      <c r="F1083" s="191"/>
      <c r="G1083" s="191"/>
      <c r="H1083" s="190"/>
      <c r="I1083" s="213"/>
      <c r="J1083" s="162"/>
      <c r="K1083" s="162"/>
      <c r="L1083" s="162"/>
      <c r="M1083" s="162"/>
      <c r="N1083" s="162"/>
      <c r="O1083" s="162"/>
      <c r="P1083" s="162"/>
      <c r="Q1083" s="162"/>
      <c r="R1083" s="162"/>
      <c r="S1083" s="162"/>
      <c r="T1083" s="162"/>
      <c r="U1083" s="162"/>
      <c r="V1083" s="162"/>
      <c r="W1083" s="162"/>
      <c r="X1083" s="162"/>
      <c r="Y1083" s="162"/>
      <c r="Z1083" s="162"/>
      <c r="AA1083" s="162"/>
      <c r="AB1083" s="162"/>
      <c r="AC1083" s="162"/>
      <c r="AD1083" s="162"/>
      <c r="AE1083" s="162"/>
      <c r="AF1083" s="162"/>
      <c r="AG1083" s="162"/>
      <c r="AH1083" s="162"/>
      <c r="AI1083" s="162"/>
      <c r="AJ1083" s="162"/>
      <c r="AK1083" s="162"/>
      <c r="AL1083" s="162"/>
      <c r="AM1083" s="162"/>
      <c r="AN1083" s="162"/>
      <c r="AO1083" s="162"/>
      <c r="AP1083" s="162"/>
      <c r="AQ1083" s="162"/>
      <c r="AR1083" s="162"/>
      <c r="AS1083" s="162"/>
      <c r="AT1083" s="162"/>
      <c r="AU1083" s="162"/>
      <c r="AV1083" s="162"/>
      <c r="AW1083" s="162"/>
      <c r="AX1083" s="162"/>
      <c r="AY1083" s="162"/>
      <c r="AZ1083" s="162"/>
      <c r="BA1083" s="162"/>
      <c r="BB1083" s="162"/>
      <c r="BC1083" s="162"/>
      <c r="BD1083" s="162"/>
      <c r="BE1083" s="162"/>
      <c r="BF1083" s="162"/>
      <c r="BG1083" s="162"/>
      <c r="BH1083" s="162"/>
    </row>
    <row r="1084" spans="1:60" outlineLevel="1" x14ac:dyDescent="0.2">
      <c r="A1084" s="210"/>
      <c r="B1084" s="174"/>
      <c r="C1084" s="202" t="s">
        <v>663</v>
      </c>
      <c r="D1084" s="178"/>
      <c r="E1084" s="184">
        <v>18.881</v>
      </c>
      <c r="F1084" s="191"/>
      <c r="G1084" s="191"/>
      <c r="H1084" s="190"/>
      <c r="I1084" s="213"/>
      <c r="J1084" s="162"/>
      <c r="K1084" s="162"/>
      <c r="L1084" s="162"/>
      <c r="M1084" s="162"/>
      <c r="N1084" s="162"/>
      <c r="O1084" s="162"/>
      <c r="P1084" s="162"/>
      <c r="Q1084" s="162"/>
      <c r="R1084" s="162"/>
      <c r="S1084" s="162"/>
      <c r="T1084" s="162"/>
      <c r="U1084" s="162"/>
      <c r="V1084" s="162"/>
      <c r="W1084" s="162"/>
      <c r="X1084" s="162"/>
      <c r="Y1084" s="162"/>
      <c r="Z1084" s="162"/>
      <c r="AA1084" s="162"/>
      <c r="AB1084" s="162"/>
      <c r="AC1084" s="162"/>
      <c r="AD1084" s="162"/>
      <c r="AE1084" s="162"/>
      <c r="AF1084" s="162"/>
      <c r="AG1084" s="162"/>
      <c r="AH1084" s="162"/>
      <c r="AI1084" s="162"/>
      <c r="AJ1084" s="162"/>
      <c r="AK1084" s="162"/>
      <c r="AL1084" s="162"/>
      <c r="AM1084" s="162"/>
      <c r="AN1084" s="162"/>
      <c r="AO1084" s="162"/>
      <c r="AP1084" s="162"/>
      <c r="AQ1084" s="162"/>
      <c r="AR1084" s="162"/>
      <c r="AS1084" s="162"/>
      <c r="AT1084" s="162"/>
      <c r="AU1084" s="162"/>
      <c r="AV1084" s="162"/>
      <c r="AW1084" s="162"/>
      <c r="AX1084" s="162"/>
      <c r="AY1084" s="162"/>
      <c r="AZ1084" s="162"/>
      <c r="BA1084" s="162"/>
      <c r="BB1084" s="162"/>
      <c r="BC1084" s="162"/>
      <c r="BD1084" s="162"/>
      <c r="BE1084" s="162"/>
      <c r="BF1084" s="162"/>
      <c r="BG1084" s="162"/>
      <c r="BH1084" s="162"/>
    </row>
    <row r="1085" spans="1:60" outlineLevel="1" x14ac:dyDescent="0.2">
      <c r="A1085" s="210"/>
      <c r="B1085" s="174"/>
      <c r="C1085" s="202" t="s">
        <v>664</v>
      </c>
      <c r="D1085" s="178"/>
      <c r="E1085" s="184">
        <v>-44.485999999999997</v>
      </c>
      <c r="F1085" s="191"/>
      <c r="G1085" s="191"/>
      <c r="H1085" s="190"/>
      <c r="I1085" s="213"/>
      <c r="J1085" s="162"/>
      <c r="K1085" s="162"/>
      <c r="L1085" s="162"/>
      <c r="M1085" s="162"/>
      <c r="N1085" s="162"/>
      <c r="O1085" s="162"/>
      <c r="P1085" s="162"/>
      <c r="Q1085" s="162"/>
      <c r="R1085" s="162"/>
      <c r="S1085" s="162"/>
      <c r="T1085" s="162"/>
      <c r="U1085" s="162"/>
      <c r="V1085" s="162"/>
      <c r="W1085" s="162"/>
      <c r="X1085" s="162"/>
      <c r="Y1085" s="162"/>
      <c r="Z1085" s="162"/>
      <c r="AA1085" s="162"/>
      <c r="AB1085" s="162"/>
      <c r="AC1085" s="162"/>
      <c r="AD1085" s="162"/>
      <c r="AE1085" s="162"/>
      <c r="AF1085" s="162"/>
      <c r="AG1085" s="162"/>
      <c r="AH1085" s="162"/>
      <c r="AI1085" s="162"/>
      <c r="AJ1085" s="162"/>
      <c r="AK1085" s="162"/>
      <c r="AL1085" s="162"/>
      <c r="AM1085" s="162"/>
      <c r="AN1085" s="162"/>
      <c r="AO1085" s="162"/>
      <c r="AP1085" s="162"/>
      <c r="AQ1085" s="162"/>
      <c r="AR1085" s="162"/>
      <c r="AS1085" s="162"/>
      <c r="AT1085" s="162"/>
      <c r="AU1085" s="162"/>
      <c r="AV1085" s="162"/>
      <c r="AW1085" s="162"/>
      <c r="AX1085" s="162"/>
      <c r="AY1085" s="162"/>
      <c r="AZ1085" s="162"/>
      <c r="BA1085" s="162"/>
      <c r="BB1085" s="162"/>
      <c r="BC1085" s="162"/>
      <c r="BD1085" s="162"/>
      <c r="BE1085" s="162"/>
      <c r="BF1085" s="162"/>
      <c r="BG1085" s="162"/>
      <c r="BH1085" s="162"/>
    </row>
    <row r="1086" spans="1:60" outlineLevel="1" x14ac:dyDescent="0.2">
      <c r="A1086" s="210"/>
      <c r="B1086" s="174"/>
      <c r="C1086" s="202" t="s">
        <v>665</v>
      </c>
      <c r="D1086" s="178"/>
      <c r="E1086" s="184">
        <v>-22.172799999999999</v>
      </c>
      <c r="F1086" s="191"/>
      <c r="G1086" s="191"/>
      <c r="H1086" s="190"/>
      <c r="I1086" s="213"/>
      <c r="J1086" s="162"/>
      <c r="K1086" s="162"/>
      <c r="L1086" s="162"/>
      <c r="M1086" s="162"/>
      <c r="N1086" s="162"/>
      <c r="O1086" s="162"/>
      <c r="P1086" s="162"/>
      <c r="Q1086" s="162"/>
      <c r="R1086" s="162"/>
      <c r="S1086" s="162"/>
      <c r="T1086" s="162"/>
      <c r="U1086" s="162"/>
      <c r="V1086" s="162"/>
      <c r="W1086" s="162"/>
      <c r="X1086" s="162"/>
      <c r="Y1086" s="162"/>
      <c r="Z1086" s="162"/>
      <c r="AA1086" s="162"/>
      <c r="AB1086" s="162"/>
      <c r="AC1086" s="162"/>
      <c r="AD1086" s="162"/>
      <c r="AE1086" s="162"/>
      <c r="AF1086" s="162"/>
      <c r="AG1086" s="162"/>
      <c r="AH1086" s="162"/>
      <c r="AI1086" s="162"/>
      <c r="AJ1086" s="162"/>
      <c r="AK1086" s="162"/>
      <c r="AL1086" s="162"/>
      <c r="AM1086" s="162"/>
      <c r="AN1086" s="162"/>
      <c r="AO1086" s="162"/>
      <c r="AP1086" s="162"/>
      <c r="AQ1086" s="162"/>
      <c r="AR1086" s="162"/>
      <c r="AS1086" s="162"/>
      <c r="AT1086" s="162"/>
      <c r="AU1086" s="162"/>
      <c r="AV1086" s="162"/>
      <c r="AW1086" s="162"/>
      <c r="AX1086" s="162"/>
      <c r="AY1086" s="162"/>
      <c r="AZ1086" s="162"/>
      <c r="BA1086" s="162"/>
      <c r="BB1086" s="162"/>
      <c r="BC1086" s="162"/>
      <c r="BD1086" s="162"/>
      <c r="BE1086" s="162"/>
      <c r="BF1086" s="162"/>
      <c r="BG1086" s="162"/>
      <c r="BH1086" s="162"/>
    </row>
    <row r="1087" spans="1:60" outlineLevel="1" x14ac:dyDescent="0.2">
      <c r="A1087" s="210"/>
      <c r="B1087" s="174"/>
      <c r="C1087" s="202" t="s">
        <v>666</v>
      </c>
      <c r="D1087" s="178"/>
      <c r="E1087" s="184">
        <v>-20.46</v>
      </c>
      <c r="F1087" s="191"/>
      <c r="G1087" s="191"/>
      <c r="H1087" s="190"/>
      <c r="I1087" s="213"/>
      <c r="J1087" s="162"/>
      <c r="K1087" s="162"/>
      <c r="L1087" s="162"/>
      <c r="M1087" s="162"/>
      <c r="N1087" s="162"/>
      <c r="O1087" s="162"/>
      <c r="P1087" s="162"/>
      <c r="Q1087" s="162"/>
      <c r="R1087" s="162"/>
      <c r="S1087" s="162"/>
      <c r="T1087" s="162"/>
      <c r="U1087" s="162"/>
      <c r="V1087" s="162"/>
      <c r="W1087" s="162"/>
      <c r="X1087" s="162"/>
      <c r="Y1087" s="162"/>
      <c r="Z1087" s="162"/>
      <c r="AA1087" s="162"/>
      <c r="AB1087" s="162"/>
      <c r="AC1087" s="162"/>
      <c r="AD1087" s="162"/>
      <c r="AE1087" s="162"/>
      <c r="AF1087" s="162"/>
      <c r="AG1087" s="162"/>
      <c r="AH1087" s="162"/>
      <c r="AI1087" s="162"/>
      <c r="AJ1087" s="162"/>
      <c r="AK1087" s="162"/>
      <c r="AL1087" s="162"/>
      <c r="AM1087" s="162"/>
      <c r="AN1087" s="162"/>
      <c r="AO1087" s="162"/>
      <c r="AP1087" s="162"/>
      <c r="AQ1087" s="162"/>
      <c r="AR1087" s="162"/>
      <c r="AS1087" s="162"/>
      <c r="AT1087" s="162"/>
      <c r="AU1087" s="162"/>
      <c r="AV1087" s="162"/>
      <c r="AW1087" s="162"/>
      <c r="AX1087" s="162"/>
      <c r="AY1087" s="162"/>
      <c r="AZ1087" s="162"/>
      <c r="BA1087" s="162"/>
      <c r="BB1087" s="162"/>
      <c r="BC1087" s="162"/>
      <c r="BD1087" s="162"/>
      <c r="BE1087" s="162"/>
      <c r="BF1087" s="162"/>
      <c r="BG1087" s="162"/>
      <c r="BH1087" s="162"/>
    </row>
    <row r="1088" spans="1:60" outlineLevel="1" x14ac:dyDescent="0.2">
      <c r="A1088" s="210"/>
      <c r="B1088" s="174"/>
      <c r="C1088" s="202" t="s">
        <v>667</v>
      </c>
      <c r="D1088" s="178"/>
      <c r="E1088" s="184">
        <v>7.5582000000000003</v>
      </c>
      <c r="F1088" s="191"/>
      <c r="G1088" s="191"/>
      <c r="H1088" s="190"/>
      <c r="I1088" s="213"/>
      <c r="J1088" s="162"/>
      <c r="K1088" s="162"/>
      <c r="L1088" s="162"/>
      <c r="M1088" s="162"/>
      <c r="N1088" s="162"/>
      <c r="O1088" s="162"/>
      <c r="P1088" s="162"/>
      <c r="Q1088" s="162"/>
      <c r="R1088" s="162"/>
      <c r="S1088" s="162"/>
      <c r="T1088" s="162"/>
      <c r="U1088" s="162"/>
      <c r="V1088" s="162"/>
      <c r="W1088" s="162"/>
      <c r="X1088" s="162"/>
      <c r="Y1088" s="162"/>
      <c r="Z1088" s="162"/>
      <c r="AA1088" s="162"/>
      <c r="AB1088" s="162"/>
      <c r="AC1088" s="162"/>
      <c r="AD1088" s="162"/>
      <c r="AE1088" s="162"/>
      <c r="AF1088" s="162"/>
      <c r="AG1088" s="162"/>
      <c r="AH1088" s="162"/>
      <c r="AI1088" s="162"/>
      <c r="AJ1088" s="162"/>
      <c r="AK1088" s="162"/>
      <c r="AL1088" s="162"/>
      <c r="AM1088" s="162"/>
      <c r="AN1088" s="162"/>
      <c r="AO1088" s="162"/>
      <c r="AP1088" s="162"/>
      <c r="AQ1088" s="162"/>
      <c r="AR1088" s="162"/>
      <c r="AS1088" s="162"/>
      <c r="AT1088" s="162"/>
      <c r="AU1088" s="162"/>
      <c r="AV1088" s="162"/>
      <c r="AW1088" s="162"/>
      <c r="AX1088" s="162"/>
      <c r="AY1088" s="162"/>
      <c r="AZ1088" s="162"/>
      <c r="BA1088" s="162"/>
      <c r="BB1088" s="162"/>
      <c r="BC1088" s="162"/>
      <c r="BD1088" s="162"/>
      <c r="BE1088" s="162"/>
      <c r="BF1088" s="162"/>
      <c r="BG1088" s="162"/>
      <c r="BH1088" s="162"/>
    </row>
    <row r="1089" spans="1:60" outlineLevel="1" x14ac:dyDescent="0.2">
      <c r="A1089" s="210"/>
      <c r="B1089" s="174"/>
      <c r="C1089" s="202" t="s">
        <v>668</v>
      </c>
      <c r="D1089" s="178"/>
      <c r="E1089" s="184">
        <v>29.180099999999999</v>
      </c>
      <c r="F1089" s="191"/>
      <c r="G1089" s="191"/>
      <c r="H1089" s="190"/>
      <c r="I1089" s="213"/>
      <c r="J1089" s="162"/>
      <c r="K1089" s="162"/>
      <c r="L1089" s="162"/>
      <c r="M1089" s="162"/>
      <c r="N1089" s="162"/>
      <c r="O1089" s="162"/>
      <c r="P1089" s="162"/>
      <c r="Q1089" s="162"/>
      <c r="R1089" s="162"/>
      <c r="S1089" s="162"/>
      <c r="T1089" s="162"/>
      <c r="U1089" s="162"/>
      <c r="V1089" s="162"/>
      <c r="W1089" s="162"/>
      <c r="X1089" s="162"/>
      <c r="Y1089" s="162"/>
      <c r="Z1089" s="162"/>
      <c r="AA1089" s="162"/>
      <c r="AB1089" s="162"/>
      <c r="AC1089" s="162"/>
      <c r="AD1089" s="162"/>
      <c r="AE1089" s="162"/>
      <c r="AF1089" s="162"/>
      <c r="AG1089" s="162"/>
      <c r="AH1089" s="162"/>
      <c r="AI1089" s="162"/>
      <c r="AJ1089" s="162"/>
      <c r="AK1089" s="162"/>
      <c r="AL1089" s="162"/>
      <c r="AM1089" s="162"/>
      <c r="AN1089" s="162"/>
      <c r="AO1089" s="162"/>
      <c r="AP1089" s="162"/>
      <c r="AQ1089" s="162"/>
      <c r="AR1089" s="162"/>
      <c r="AS1089" s="162"/>
      <c r="AT1089" s="162"/>
      <c r="AU1089" s="162"/>
      <c r="AV1089" s="162"/>
      <c r="AW1089" s="162"/>
      <c r="AX1089" s="162"/>
      <c r="AY1089" s="162"/>
      <c r="AZ1089" s="162"/>
      <c r="BA1089" s="162"/>
      <c r="BB1089" s="162"/>
      <c r="BC1089" s="162"/>
      <c r="BD1089" s="162"/>
      <c r="BE1089" s="162"/>
      <c r="BF1089" s="162"/>
      <c r="BG1089" s="162"/>
      <c r="BH1089" s="162"/>
    </row>
    <row r="1090" spans="1:60" outlineLevel="1" x14ac:dyDescent="0.2">
      <c r="A1090" s="210"/>
      <c r="B1090" s="174"/>
      <c r="C1090" s="202" t="s">
        <v>669</v>
      </c>
      <c r="D1090" s="178"/>
      <c r="E1090" s="184">
        <v>26.489100000000001</v>
      </c>
      <c r="F1090" s="191"/>
      <c r="G1090" s="191"/>
      <c r="H1090" s="190"/>
      <c r="I1090" s="213"/>
      <c r="J1090" s="162"/>
      <c r="K1090" s="162"/>
      <c r="L1090" s="162"/>
      <c r="M1090" s="162"/>
      <c r="N1090" s="162"/>
      <c r="O1090" s="162"/>
      <c r="P1090" s="162"/>
      <c r="Q1090" s="162"/>
      <c r="R1090" s="162"/>
      <c r="S1090" s="162"/>
      <c r="T1090" s="162"/>
      <c r="U1090" s="162"/>
      <c r="V1090" s="162"/>
      <c r="W1090" s="162"/>
      <c r="X1090" s="162"/>
      <c r="Y1090" s="162"/>
      <c r="Z1090" s="162"/>
      <c r="AA1090" s="162"/>
      <c r="AB1090" s="162"/>
      <c r="AC1090" s="162"/>
      <c r="AD1090" s="162"/>
      <c r="AE1090" s="162"/>
      <c r="AF1090" s="162"/>
      <c r="AG1090" s="162"/>
      <c r="AH1090" s="162"/>
      <c r="AI1090" s="162"/>
      <c r="AJ1090" s="162"/>
      <c r="AK1090" s="162"/>
      <c r="AL1090" s="162"/>
      <c r="AM1090" s="162"/>
      <c r="AN1090" s="162"/>
      <c r="AO1090" s="162"/>
      <c r="AP1090" s="162"/>
      <c r="AQ1090" s="162"/>
      <c r="AR1090" s="162"/>
      <c r="AS1090" s="162"/>
      <c r="AT1090" s="162"/>
      <c r="AU1090" s="162"/>
      <c r="AV1090" s="162"/>
      <c r="AW1090" s="162"/>
      <c r="AX1090" s="162"/>
      <c r="AY1090" s="162"/>
      <c r="AZ1090" s="162"/>
      <c r="BA1090" s="162"/>
      <c r="BB1090" s="162"/>
      <c r="BC1090" s="162"/>
      <c r="BD1090" s="162"/>
      <c r="BE1090" s="162"/>
      <c r="BF1090" s="162"/>
      <c r="BG1090" s="162"/>
      <c r="BH1090" s="162"/>
    </row>
    <row r="1091" spans="1:60" outlineLevel="1" x14ac:dyDescent="0.2">
      <c r="A1091" s="210"/>
      <c r="B1091" s="174"/>
      <c r="C1091" s="202" t="s">
        <v>554</v>
      </c>
      <c r="D1091" s="178"/>
      <c r="E1091" s="184"/>
      <c r="F1091" s="191"/>
      <c r="G1091" s="191"/>
      <c r="H1091" s="190"/>
      <c r="I1091" s="213"/>
      <c r="J1091" s="162"/>
      <c r="K1091" s="162"/>
      <c r="L1091" s="162"/>
      <c r="M1091" s="162"/>
      <c r="N1091" s="162"/>
      <c r="O1091" s="162"/>
      <c r="P1091" s="162"/>
      <c r="Q1091" s="162"/>
      <c r="R1091" s="162"/>
      <c r="S1091" s="162"/>
      <c r="T1091" s="162"/>
      <c r="U1091" s="162"/>
      <c r="V1091" s="162"/>
      <c r="W1091" s="162"/>
      <c r="X1091" s="162"/>
      <c r="Y1091" s="162"/>
      <c r="Z1091" s="162"/>
      <c r="AA1091" s="162"/>
      <c r="AB1091" s="162"/>
      <c r="AC1091" s="162"/>
      <c r="AD1091" s="162"/>
      <c r="AE1091" s="162"/>
      <c r="AF1091" s="162"/>
      <c r="AG1091" s="162"/>
      <c r="AH1091" s="162"/>
      <c r="AI1091" s="162"/>
      <c r="AJ1091" s="162"/>
      <c r="AK1091" s="162"/>
      <c r="AL1091" s="162"/>
      <c r="AM1091" s="162"/>
      <c r="AN1091" s="162"/>
      <c r="AO1091" s="162"/>
      <c r="AP1091" s="162"/>
      <c r="AQ1091" s="162"/>
      <c r="AR1091" s="162"/>
      <c r="AS1091" s="162"/>
      <c r="AT1091" s="162"/>
      <c r="AU1091" s="162"/>
      <c r="AV1091" s="162"/>
      <c r="AW1091" s="162"/>
      <c r="AX1091" s="162"/>
      <c r="AY1091" s="162"/>
      <c r="AZ1091" s="162"/>
      <c r="BA1091" s="162"/>
      <c r="BB1091" s="162"/>
      <c r="BC1091" s="162"/>
      <c r="BD1091" s="162"/>
      <c r="BE1091" s="162"/>
      <c r="BF1091" s="162"/>
      <c r="BG1091" s="162"/>
      <c r="BH1091" s="162"/>
    </row>
    <row r="1092" spans="1:60" outlineLevel="1" x14ac:dyDescent="0.2">
      <c r="A1092" s="210"/>
      <c r="B1092" s="174"/>
      <c r="C1092" s="202" t="s">
        <v>670</v>
      </c>
      <c r="D1092" s="178"/>
      <c r="E1092" s="184">
        <v>86.038399999999996</v>
      </c>
      <c r="F1092" s="191"/>
      <c r="G1092" s="191"/>
      <c r="H1092" s="190"/>
      <c r="I1092" s="213"/>
      <c r="J1092" s="162"/>
      <c r="K1092" s="162"/>
      <c r="L1092" s="162"/>
      <c r="M1092" s="162"/>
      <c r="N1092" s="162"/>
      <c r="O1092" s="162"/>
      <c r="P1092" s="162"/>
      <c r="Q1092" s="162"/>
      <c r="R1092" s="162"/>
      <c r="S1092" s="162"/>
      <c r="T1092" s="162"/>
      <c r="U1092" s="162"/>
      <c r="V1092" s="162"/>
      <c r="W1092" s="162"/>
      <c r="X1092" s="162"/>
      <c r="Y1092" s="162"/>
      <c r="Z1092" s="162"/>
      <c r="AA1092" s="162"/>
      <c r="AB1092" s="162"/>
      <c r="AC1092" s="162"/>
      <c r="AD1092" s="162"/>
      <c r="AE1092" s="162"/>
      <c r="AF1092" s="162"/>
      <c r="AG1092" s="162"/>
      <c r="AH1092" s="162"/>
      <c r="AI1092" s="162"/>
      <c r="AJ1092" s="162"/>
      <c r="AK1092" s="162"/>
      <c r="AL1092" s="162"/>
      <c r="AM1092" s="162"/>
      <c r="AN1092" s="162"/>
      <c r="AO1092" s="162"/>
      <c r="AP1092" s="162"/>
      <c r="AQ1092" s="162"/>
      <c r="AR1092" s="162"/>
      <c r="AS1092" s="162"/>
      <c r="AT1092" s="162"/>
      <c r="AU1092" s="162"/>
      <c r="AV1092" s="162"/>
      <c r="AW1092" s="162"/>
      <c r="AX1092" s="162"/>
      <c r="AY1092" s="162"/>
      <c r="AZ1092" s="162"/>
      <c r="BA1092" s="162"/>
      <c r="BB1092" s="162"/>
      <c r="BC1092" s="162"/>
      <c r="BD1092" s="162"/>
      <c r="BE1092" s="162"/>
      <c r="BF1092" s="162"/>
      <c r="BG1092" s="162"/>
      <c r="BH1092" s="162"/>
    </row>
    <row r="1093" spans="1:60" outlineLevel="1" x14ac:dyDescent="0.2">
      <c r="A1093" s="210"/>
      <c r="B1093" s="289" t="s">
        <v>1001</v>
      </c>
      <c r="C1093" s="290"/>
      <c r="D1093" s="291"/>
      <c r="E1093" s="292"/>
      <c r="F1093" s="293"/>
      <c r="G1093" s="294"/>
      <c r="H1093" s="190"/>
      <c r="I1093" s="213"/>
      <c r="J1093" s="162"/>
      <c r="K1093" s="162"/>
      <c r="L1093" s="162"/>
      <c r="M1093" s="162"/>
      <c r="N1093" s="162"/>
      <c r="O1093" s="162"/>
      <c r="P1093" s="162"/>
      <c r="Q1093" s="162"/>
      <c r="R1093" s="162"/>
      <c r="S1093" s="162"/>
      <c r="T1093" s="162"/>
      <c r="U1093" s="162"/>
      <c r="V1093" s="162"/>
      <c r="W1093" s="162"/>
      <c r="X1093" s="162"/>
      <c r="Y1093" s="162"/>
      <c r="Z1093" s="162"/>
      <c r="AA1093" s="162"/>
      <c r="AB1093" s="162"/>
      <c r="AC1093" s="162">
        <v>0</v>
      </c>
      <c r="AD1093" s="162"/>
      <c r="AE1093" s="162"/>
      <c r="AF1093" s="162"/>
      <c r="AG1093" s="162"/>
      <c r="AH1093" s="162"/>
      <c r="AI1093" s="162"/>
      <c r="AJ1093" s="162"/>
      <c r="AK1093" s="162"/>
      <c r="AL1093" s="162"/>
      <c r="AM1093" s="162"/>
      <c r="AN1093" s="162"/>
      <c r="AO1093" s="162"/>
      <c r="AP1093" s="162"/>
      <c r="AQ1093" s="162"/>
      <c r="AR1093" s="162"/>
      <c r="AS1093" s="162"/>
      <c r="AT1093" s="162"/>
      <c r="AU1093" s="162"/>
      <c r="AV1093" s="162"/>
      <c r="AW1093" s="162"/>
      <c r="AX1093" s="162"/>
      <c r="AY1093" s="162"/>
      <c r="AZ1093" s="162"/>
      <c r="BA1093" s="162"/>
      <c r="BB1093" s="162"/>
      <c r="BC1093" s="162"/>
      <c r="BD1093" s="162"/>
      <c r="BE1093" s="162"/>
      <c r="BF1093" s="162"/>
      <c r="BG1093" s="162"/>
      <c r="BH1093" s="162"/>
    </row>
    <row r="1094" spans="1:60" outlineLevel="1" x14ac:dyDescent="0.2">
      <c r="A1094" s="210"/>
      <c r="B1094" s="289" t="s">
        <v>1002</v>
      </c>
      <c r="C1094" s="290"/>
      <c r="D1094" s="291"/>
      <c r="E1094" s="292"/>
      <c r="F1094" s="293"/>
      <c r="G1094" s="294"/>
      <c r="H1094" s="190"/>
      <c r="I1094" s="213"/>
      <c r="J1094" s="162"/>
      <c r="K1094" s="162"/>
      <c r="L1094" s="162"/>
      <c r="M1094" s="162"/>
      <c r="N1094" s="162"/>
      <c r="O1094" s="162"/>
      <c r="P1094" s="162"/>
      <c r="Q1094" s="162"/>
      <c r="R1094" s="162"/>
      <c r="S1094" s="162"/>
      <c r="T1094" s="162"/>
      <c r="U1094" s="162"/>
      <c r="V1094" s="162"/>
      <c r="W1094" s="162"/>
      <c r="X1094" s="162"/>
      <c r="Y1094" s="162"/>
      <c r="Z1094" s="162"/>
      <c r="AA1094" s="162"/>
      <c r="AB1094" s="162"/>
      <c r="AC1094" s="162"/>
      <c r="AD1094" s="162"/>
      <c r="AE1094" s="162" t="s">
        <v>163</v>
      </c>
      <c r="AF1094" s="162"/>
      <c r="AG1094" s="162"/>
      <c r="AH1094" s="162"/>
      <c r="AI1094" s="162"/>
      <c r="AJ1094" s="162"/>
      <c r="AK1094" s="162"/>
      <c r="AL1094" s="162"/>
      <c r="AM1094" s="162"/>
      <c r="AN1094" s="162"/>
      <c r="AO1094" s="162"/>
      <c r="AP1094" s="162"/>
      <c r="AQ1094" s="162"/>
      <c r="AR1094" s="162"/>
      <c r="AS1094" s="162"/>
      <c r="AT1094" s="162"/>
      <c r="AU1094" s="162"/>
      <c r="AV1094" s="162"/>
      <c r="AW1094" s="162"/>
      <c r="AX1094" s="162"/>
      <c r="AY1094" s="162"/>
      <c r="AZ1094" s="162"/>
      <c r="BA1094" s="162"/>
      <c r="BB1094" s="162"/>
      <c r="BC1094" s="162"/>
      <c r="BD1094" s="162"/>
      <c r="BE1094" s="162"/>
      <c r="BF1094" s="162"/>
      <c r="BG1094" s="162"/>
      <c r="BH1094" s="162"/>
    </row>
    <row r="1095" spans="1:60" outlineLevel="1" x14ac:dyDescent="0.2">
      <c r="A1095" s="210"/>
      <c r="B1095" s="289" t="s">
        <v>1003</v>
      </c>
      <c r="C1095" s="290"/>
      <c r="D1095" s="291"/>
      <c r="E1095" s="292"/>
      <c r="F1095" s="293"/>
      <c r="G1095" s="294"/>
      <c r="H1095" s="190"/>
      <c r="I1095" s="213"/>
      <c r="J1095" s="162"/>
      <c r="K1095" s="162"/>
      <c r="L1095" s="162"/>
      <c r="M1095" s="162"/>
      <c r="N1095" s="162"/>
      <c r="O1095" s="162"/>
      <c r="P1095" s="162"/>
      <c r="Q1095" s="162"/>
      <c r="R1095" s="162"/>
      <c r="S1095" s="162"/>
      <c r="T1095" s="162"/>
      <c r="U1095" s="162"/>
      <c r="V1095" s="162"/>
      <c r="W1095" s="162"/>
      <c r="X1095" s="162"/>
      <c r="Y1095" s="162"/>
      <c r="Z1095" s="162"/>
      <c r="AA1095" s="162"/>
      <c r="AB1095" s="162"/>
      <c r="AC1095" s="162">
        <v>1</v>
      </c>
      <c r="AD1095" s="162"/>
      <c r="AE1095" s="162"/>
      <c r="AF1095" s="162"/>
      <c r="AG1095" s="162"/>
      <c r="AH1095" s="162"/>
      <c r="AI1095" s="162"/>
      <c r="AJ1095" s="162"/>
      <c r="AK1095" s="162"/>
      <c r="AL1095" s="162"/>
      <c r="AM1095" s="162"/>
      <c r="AN1095" s="162"/>
      <c r="AO1095" s="162"/>
      <c r="AP1095" s="162"/>
      <c r="AQ1095" s="162"/>
      <c r="AR1095" s="162"/>
      <c r="AS1095" s="162"/>
      <c r="AT1095" s="162"/>
      <c r="AU1095" s="162"/>
      <c r="AV1095" s="162"/>
      <c r="AW1095" s="162"/>
      <c r="AX1095" s="162"/>
      <c r="AY1095" s="162"/>
      <c r="AZ1095" s="162"/>
      <c r="BA1095" s="162"/>
      <c r="BB1095" s="162"/>
      <c r="BC1095" s="162"/>
      <c r="BD1095" s="162"/>
      <c r="BE1095" s="162"/>
      <c r="BF1095" s="162"/>
      <c r="BG1095" s="162"/>
      <c r="BH1095" s="162"/>
    </row>
    <row r="1096" spans="1:60" outlineLevel="1" x14ac:dyDescent="0.2">
      <c r="A1096" s="211">
        <v>135</v>
      </c>
      <c r="B1096" s="173" t="s">
        <v>1004</v>
      </c>
      <c r="C1096" s="201" t="s">
        <v>1005</v>
      </c>
      <c r="D1096" s="177" t="s">
        <v>167</v>
      </c>
      <c r="E1096" s="183">
        <v>29.272500000000001</v>
      </c>
      <c r="F1096" s="192"/>
      <c r="G1096" s="191">
        <f>ROUND(E1096*F1096,2)</f>
        <v>0</v>
      </c>
      <c r="H1096" s="190" t="s">
        <v>912</v>
      </c>
      <c r="I1096" s="213" t="s">
        <v>169</v>
      </c>
      <c r="J1096" s="162"/>
      <c r="K1096" s="162"/>
      <c r="L1096" s="162"/>
      <c r="M1096" s="162"/>
      <c r="N1096" s="162"/>
      <c r="O1096" s="162"/>
      <c r="P1096" s="162"/>
      <c r="Q1096" s="162"/>
      <c r="R1096" s="162"/>
      <c r="S1096" s="162"/>
      <c r="T1096" s="162"/>
      <c r="U1096" s="162"/>
      <c r="V1096" s="162"/>
      <c r="W1096" s="162"/>
      <c r="X1096" s="162"/>
      <c r="Y1096" s="162"/>
      <c r="Z1096" s="162"/>
      <c r="AA1096" s="162"/>
      <c r="AB1096" s="162"/>
      <c r="AC1096" s="162"/>
      <c r="AD1096" s="162"/>
      <c r="AE1096" s="162" t="s">
        <v>170</v>
      </c>
      <c r="AF1096" s="162"/>
      <c r="AG1096" s="162"/>
      <c r="AH1096" s="162"/>
      <c r="AI1096" s="162"/>
      <c r="AJ1096" s="162"/>
      <c r="AK1096" s="162"/>
      <c r="AL1096" s="162"/>
      <c r="AM1096" s="162">
        <v>21</v>
      </c>
      <c r="AN1096" s="162"/>
      <c r="AO1096" s="162"/>
      <c r="AP1096" s="162"/>
      <c r="AQ1096" s="162"/>
      <c r="AR1096" s="162"/>
      <c r="AS1096" s="162"/>
      <c r="AT1096" s="162"/>
      <c r="AU1096" s="162"/>
      <c r="AV1096" s="162"/>
      <c r="AW1096" s="162"/>
      <c r="AX1096" s="162"/>
      <c r="AY1096" s="162"/>
      <c r="AZ1096" s="162"/>
      <c r="BA1096" s="162"/>
      <c r="BB1096" s="162"/>
      <c r="BC1096" s="162"/>
      <c r="BD1096" s="162"/>
      <c r="BE1096" s="162"/>
      <c r="BF1096" s="162"/>
      <c r="BG1096" s="162"/>
      <c r="BH1096" s="162"/>
    </row>
    <row r="1097" spans="1:60" outlineLevel="1" x14ac:dyDescent="0.2">
      <c r="A1097" s="210"/>
      <c r="B1097" s="174"/>
      <c r="C1097" s="202" t="s">
        <v>1006</v>
      </c>
      <c r="D1097" s="178"/>
      <c r="E1097" s="184"/>
      <c r="F1097" s="191"/>
      <c r="G1097" s="191"/>
      <c r="H1097" s="190"/>
      <c r="I1097" s="213"/>
      <c r="J1097" s="162"/>
      <c r="K1097" s="162"/>
      <c r="L1097" s="162"/>
      <c r="M1097" s="162"/>
      <c r="N1097" s="162"/>
      <c r="O1097" s="162"/>
      <c r="P1097" s="162"/>
      <c r="Q1097" s="162"/>
      <c r="R1097" s="162"/>
      <c r="S1097" s="162"/>
      <c r="T1097" s="162"/>
      <c r="U1097" s="162"/>
      <c r="V1097" s="162"/>
      <c r="W1097" s="162"/>
      <c r="X1097" s="162"/>
      <c r="Y1097" s="162"/>
      <c r="Z1097" s="162"/>
      <c r="AA1097" s="162"/>
      <c r="AB1097" s="162"/>
      <c r="AC1097" s="162"/>
      <c r="AD1097" s="162"/>
      <c r="AE1097" s="162"/>
      <c r="AF1097" s="162"/>
      <c r="AG1097" s="162"/>
      <c r="AH1097" s="162"/>
      <c r="AI1097" s="162"/>
      <c r="AJ1097" s="162"/>
      <c r="AK1097" s="162"/>
      <c r="AL1097" s="162"/>
      <c r="AM1097" s="162"/>
      <c r="AN1097" s="162"/>
      <c r="AO1097" s="162"/>
      <c r="AP1097" s="162"/>
      <c r="AQ1097" s="162"/>
      <c r="AR1097" s="162"/>
      <c r="AS1097" s="162"/>
      <c r="AT1097" s="162"/>
      <c r="AU1097" s="162"/>
      <c r="AV1097" s="162"/>
      <c r="AW1097" s="162"/>
      <c r="AX1097" s="162"/>
      <c r="AY1097" s="162"/>
      <c r="AZ1097" s="162"/>
      <c r="BA1097" s="162"/>
      <c r="BB1097" s="162"/>
      <c r="BC1097" s="162"/>
      <c r="BD1097" s="162"/>
      <c r="BE1097" s="162"/>
      <c r="BF1097" s="162"/>
      <c r="BG1097" s="162"/>
      <c r="BH1097" s="162"/>
    </row>
    <row r="1098" spans="1:60" outlineLevel="1" x14ac:dyDescent="0.2">
      <c r="A1098" s="210"/>
      <c r="B1098" s="174"/>
      <c r="C1098" s="202" t="s">
        <v>1007</v>
      </c>
      <c r="D1098" s="178"/>
      <c r="E1098" s="184">
        <v>17.428000000000001</v>
      </c>
      <c r="F1098" s="191"/>
      <c r="G1098" s="191"/>
      <c r="H1098" s="190"/>
      <c r="I1098" s="213"/>
      <c r="J1098" s="162"/>
      <c r="K1098" s="162"/>
      <c r="L1098" s="162"/>
      <c r="M1098" s="162"/>
      <c r="N1098" s="162"/>
      <c r="O1098" s="162"/>
      <c r="P1098" s="162"/>
      <c r="Q1098" s="162"/>
      <c r="R1098" s="162"/>
      <c r="S1098" s="162"/>
      <c r="T1098" s="162"/>
      <c r="U1098" s="162"/>
      <c r="V1098" s="162"/>
      <c r="W1098" s="162"/>
      <c r="X1098" s="162"/>
      <c r="Y1098" s="162"/>
      <c r="Z1098" s="162"/>
      <c r="AA1098" s="162"/>
      <c r="AB1098" s="162"/>
      <c r="AC1098" s="162"/>
      <c r="AD1098" s="162"/>
      <c r="AE1098" s="162"/>
      <c r="AF1098" s="162"/>
      <c r="AG1098" s="162"/>
      <c r="AH1098" s="162"/>
      <c r="AI1098" s="162"/>
      <c r="AJ1098" s="162"/>
      <c r="AK1098" s="162"/>
      <c r="AL1098" s="162"/>
      <c r="AM1098" s="162"/>
      <c r="AN1098" s="162"/>
      <c r="AO1098" s="162"/>
      <c r="AP1098" s="162"/>
      <c r="AQ1098" s="162"/>
      <c r="AR1098" s="162"/>
      <c r="AS1098" s="162"/>
      <c r="AT1098" s="162"/>
      <c r="AU1098" s="162"/>
      <c r="AV1098" s="162"/>
      <c r="AW1098" s="162"/>
      <c r="AX1098" s="162"/>
      <c r="AY1098" s="162"/>
      <c r="AZ1098" s="162"/>
      <c r="BA1098" s="162"/>
      <c r="BB1098" s="162"/>
      <c r="BC1098" s="162"/>
      <c r="BD1098" s="162"/>
      <c r="BE1098" s="162"/>
      <c r="BF1098" s="162"/>
      <c r="BG1098" s="162"/>
      <c r="BH1098" s="162"/>
    </row>
    <row r="1099" spans="1:60" outlineLevel="1" x14ac:dyDescent="0.2">
      <c r="A1099" s="210"/>
      <c r="B1099" s="174"/>
      <c r="C1099" s="202" t="s">
        <v>1008</v>
      </c>
      <c r="D1099" s="178"/>
      <c r="E1099" s="184">
        <v>5.7960000000000003</v>
      </c>
      <c r="F1099" s="191"/>
      <c r="G1099" s="191"/>
      <c r="H1099" s="190"/>
      <c r="I1099" s="213"/>
      <c r="J1099" s="162"/>
      <c r="K1099" s="162"/>
      <c r="L1099" s="162"/>
      <c r="M1099" s="162"/>
      <c r="N1099" s="162"/>
      <c r="O1099" s="162"/>
      <c r="P1099" s="162"/>
      <c r="Q1099" s="162"/>
      <c r="R1099" s="162"/>
      <c r="S1099" s="162"/>
      <c r="T1099" s="162"/>
      <c r="U1099" s="162"/>
      <c r="V1099" s="162"/>
      <c r="W1099" s="162"/>
      <c r="X1099" s="162"/>
      <c r="Y1099" s="162"/>
      <c r="Z1099" s="162"/>
      <c r="AA1099" s="162"/>
      <c r="AB1099" s="162"/>
      <c r="AC1099" s="162"/>
      <c r="AD1099" s="162"/>
      <c r="AE1099" s="162"/>
      <c r="AF1099" s="162"/>
      <c r="AG1099" s="162"/>
      <c r="AH1099" s="162"/>
      <c r="AI1099" s="162"/>
      <c r="AJ1099" s="162"/>
      <c r="AK1099" s="162"/>
      <c r="AL1099" s="162"/>
      <c r="AM1099" s="162"/>
      <c r="AN1099" s="162"/>
      <c r="AO1099" s="162"/>
      <c r="AP1099" s="162"/>
      <c r="AQ1099" s="162"/>
      <c r="AR1099" s="162"/>
      <c r="AS1099" s="162"/>
      <c r="AT1099" s="162"/>
      <c r="AU1099" s="162"/>
      <c r="AV1099" s="162"/>
      <c r="AW1099" s="162"/>
      <c r="AX1099" s="162"/>
      <c r="AY1099" s="162"/>
      <c r="AZ1099" s="162"/>
      <c r="BA1099" s="162"/>
      <c r="BB1099" s="162"/>
      <c r="BC1099" s="162"/>
      <c r="BD1099" s="162"/>
      <c r="BE1099" s="162"/>
      <c r="BF1099" s="162"/>
      <c r="BG1099" s="162"/>
      <c r="BH1099" s="162"/>
    </row>
    <row r="1100" spans="1:60" outlineLevel="1" x14ac:dyDescent="0.2">
      <c r="A1100" s="210"/>
      <c r="B1100" s="174"/>
      <c r="C1100" s="202" t="s">
        <v>1009</v>
      </c>
      <c r="D1100" s="178"/>
      <c r="E1100" s="184">
        <v>1.3725000000000001</v>
      </c>
      <c r="F1100" s="191"/>
      <c r="G1100" s="191"/>
      <c r="H1100" s="190"/>
      <c r="I1100" s="213"/>
      <c r="J1100" s="162"/>
      <c r="K1100" s="162"/>
      <c r="L1100" s="162"/>
      <c r="M1100" s="162"/>
      <c r="N1100" s="162"/>
      <c r="O1100" s="162"/>
      <c r="P1100" s="162"/>
      <c r="Q1100" s="162"/>
      <c r="R1100" s="162"/>
      <c r="S1100" s="162"/>
      <c r="T1100" s="162"/>
      <c r="U1100" s="162"/>
      <c r="V1100" s="162"/>
      <c r="W1100" s="162"/>
      <c r="X1100" s="162"/>
      <c r="Y1100" s="162"/>
      <c r="Z1100" s="162"/>
      <c r="AA1100" s="162"/>
      <c r="AB1100" s="162"/>
      <c r="AC1100" s="162"/>
      <c r="AD1100" s="162"/>
      <c r="AE1100" s="162"/>
      <c r="AF1100" s="162"/>
      <c r="AG1100" s="162"/>
      <c r="AH1100" s="162"/>
      <c r="AI1100" s="162"/>
      <c r="AJ1100" s="162"/>
      <c r="AK1100" s="162"/>
      <c r="AL1100" s="162"/>
      <c r="AM1100" s="162"/>
      <c r="AN1100" s="162"/>
      <c r="AO1100" s="162"/>
      <c r="AP1100" s="162"/>
      <c r="AQ1100" s="162"/>
      <c r="AR1100" s="162"/>
      <c r="AS1100" s="162"/>
      <c r="AT1100" s="162"/>
      <c r="AU1100" s="162"/>
      <c r="AV1100" s="162"/>
      <c r="AW1100" s="162"/>
      <c r="AX1100" s="162"/>
      <c r="AY1100" s="162"/>
      <c r="AZ1100" s="162"/>
      <c r="BA1100" s="162"/>
      <c r="BB1100" s="162"/>
      <c r="BC1100" s="162"/>
      <c r="BD1100" s="162"/>
      <c r="BE1100" s="162"/>
      <c r="BF1100" s="162"/>
      <c r="BG1100" s="162"/>
      <c r="BH1100" s="162"/>
    </row>
    <row r="1101" spans="1:60" outlineLevel="1" x14ac:dyDescent="0.2">
      <c r="A1101" s="210"/>
      <c r="B1101" s="174"/>
      <c r="C1101" s="202" t="s">
        <v>1010</v>
      </c>
      <c r="D1101" s="178"/>
      <c r="E1101" s="184">
        <v>4.6760000000000002</v>
      </c>
      <c r="F1101" s="191"/>
      <c r="G1101" s="191"/>
      <c r="H1101" s="190"/>
      <c r="I1101" s="213"/>
      <c r="J1101" s="162"/>
      <c r="K1101" s="162"/>
      <c r="L1101" s="162"/>
      <c r="M1101" s="162"/>
      <c r="N1101" s="162"/>
      <c r="O1101" s="162"/>
      <c r="P1101" s="162"/>
      <c r="Q1101" s="162"/>
      <c r="R1101" s="162"/>
      <c r="S1101" s="162"/>
      <c r="T1101" s="162"/>
      <c r="U1101" s="162"/>
      <c r="V1101" s="162"/>
      <c r="W1101" s="162"/>
      <c r="X1101" s="162"/>
      <c r="Y1101" s="162"/>
      <c r="Z1101" s="162"/>
      <c r="AA1101" s="162"/>
      <c r="AB1101" s="162"/>
      <c r="AC1101" s="162"/>
      <c r="AD1101" s="162"/>
      <c r="AE1101" s="162"/>
      <c r="AF1101" s="162"/>
      <c r="AG1101" s="162"/>
      <c r="AH1101" s="162"/>
      <c r="AI1101" s="162"/>
      <c r="AJ1101" s="162"/>
      <c r="AK1101" s="162"/>
      <c r="AL1101" s="162"/>
      <c r="AM1101" s="162"/>
      <c r="AN1101" s="162"/>
      <c r="AO1101" s="162"/>
      <c r="AP1101" s="162"/>
      <c r="AQ1101" s="162"/>
      <c r="AR1101" s="162"/>
      <c r="AS1101" s="162"/>
      <c r="AT1101" s="162"/>
      <c r="AU1101" s="162"/>
      <c r="AV1101" s="162"/>
      <c r="AW1101" s="162"/>
      <c r="AX1101" s="162"/>
      <c r="AY1101" s="162"/>
      <c r="AZ1101" s="162"/>
      <c r="BA1101" s="162"/>
      <c r="BB1101" s="162"/>
      <c r="BC1101" s="162"/>
      <c r="BD1101" s="162"/>
      <c r="BE1101" s="162"/>
      <c r="BF1101" s="162"/>
      <c r="BG1101" s="162"/>
      <c r="BH1101" s="162"/>
    </row>
    <row r="1102" spans="1:60" outlineLevel="1" x14ac:dyDescent="0.2">
      <c r="A1102" s="210"/>
      <c r="B1102" s="289" t="s">
        <v>1011</v>
      </c>
      <c r="C1102" s="290"/>
      <c r="D1102" s="291"/>
      <c r="E1102" s="292"/>
      <c r="F1102" s="293"/>
      <c r="G1102" s="294"/>
      <c r="H1102" s="190"/>
      <c r="I1102" s="213"/>
      <c r="J1102" s="162"/>
      <c r="K1102" s="162"/>
      <c r="L1102" s="162"/>
      <c r="M1102" s="162"/>
      <c r="N1102" s="162"/>
      <c r="O1102" s="162"/>
      <c r="P1102" s="162"/>
      <c r="Q1102" s="162"/>
      <c r="R1102" s="162"/>
      <c r="S1102" s="162"/>
      <c r="T1102" s="162"/>
      <c r="U1102" s="162"/>
      <c r="V1102" s="162"/>
      <c r="W1102" s="162"/>
      <c r="X1102" s="162"/>
      <c r="Y1102" s="162"/>
      <c r="Z1102" s="162"/>
      <c r="AA1102" s="162"/>
      <c r="AB1102" s="162"/>
      <c r="AC1102" s="162">
        <v>0</v>
      </c>
      <c r="AD1102" s="162"/>
      <c r="AE1102" s="162"/>
      <c r="AF1102" s="162"/>
      <c r="AG1102" s="162"/>
      <c r="AH1102" s="162"/>
      <c r="AI1102" s="162"/>
      <c r="AJ1102" s="162"/>
      <c r="AK1102" s="162"/>
      <c r="AL1102" s="162"/>
      <c r="AM1102" s="162"/>
      <c r="AN1102" s="162"/>
      <c r="AO1102" s="162"/>
      <c r="AP1102" s="162"/>
      <c r="AQ1102" s="162"/>
      <c r="AR1102" s="162"/>
      <c r="AS1102" s="162"/>
      <c r="AT1102" s="162"/>
      <c r="AU1102" s="162"/>
      <c r="AV1102" s="162"/>
      <c r="AW1102" s="162"/>
      <c r="AX1102" s="162"/>
      <c r="AY1102" s="162"/>
      <c r="AZ1102" s="162"/>
      <c r="BA1102" s="162"/>
      <c r="BB1102" s="162"/>
      <c r="BC1102" s="162"/>
      <c r="BD1102" s="162"/>
      <c r="BE1102" s="162"/>
      <c r="BF1102" s="162"/>
      <c r="BG1102" s="162"/>
      <c r="BH1102" s="162"/>
    </row>
    <row r="1103" spans="1:60" outlineLevel="1" x14ac:dyDescent="0.2">
      <c r="A1103" s="211">
        <v>136</v>
      </c>
      <c r="B1103" s="173" t="s">
        <v>1012</v>
      </c>
      <c r="C1103" s="201" t="s">
        <v>1013</v>
      </c>
      <c r="D1103" s="177" t="s">
        <v>1014</v>
      </c>
      <c r="E1103" s="183">
        <v>27</v>
      </c>
      <c r="F1103" s="192"/>
      <c r="G1103" s="191">
        <f>ROUND(E1103*F1103,2)</f>
        <v>0</v>
      </c>
      <c r="H1103" s="190" t="s">
        <v>1015</v>
      </c>
      <c r="I1103" s="213" t="s">
        <v>1016</v>
      </c>
      <c r="J1103" s="162"/>
      <c r="K1103" s="162"/>
      <c r="L1103" s="162"/>
      <c r="M1103" s="162"/>
      <c r="N1103" s="162"/>
      <c r="O1103" s="162"/>
      <c r="P1103" s="162"/>
      <c r="Q1103" s="162"/>
      <c r="R1103" s="162"/>
      <c r="S1103" s="162"/>
      <c r="T1103" s="162"/>
      <c r="U1103" s="162"/>
      <c r="V1103" s="162"/>
      <c r="W1103" s="162"/>
      <c r="X1103" s="162"/>
      <c r="Y1103" s="162"/>
      <c r="Z1103" s="162"/>
      <c r="AA1103" s="162"/>
      <c r="AB1103" s="162"/>
      <c r="AC1103" s="162"/>
      <c r="AD1103" s="162"/>
      <c r="AE1103" s="162" t="s">
        <v>170</v>
      </c>
      <c r="AF1103" s="162"/>
      <c r="AG1103" s="162"/>
      <c r="AH1103" s="162"/>
      <c r="AI1103" s="162"/>
      <c r="AJ1103" s="162"/>
      <c r="AK1103" s="162"/>
      <c r="AL1103" s="162"/>
      <c r="AM1103" s="162">
        <v>21</v>
      </c>
      <c r="AN1103" s="162"/>
      <c r="AO1103" s="162"/>
      <c r="AP1103" s="162"/>
      <c r="AQ1103" s="162"/>
      <c r="AR1103" s="162"/>
      <c r="AS1103" s="162"/>
      <c r="AT1103" s="162"/>
      <c r="AU1103" s="162"/>
      <c r="AV1103" s="162"/>
      <c r="AW1103" s="162"/>
      <c r="AX1103" s="162"/>
      <c r="AY1103" s="162"/>
      <c r="AZ1103" s="162"/>
      <c r="BA1103" s="162"/>
      <c r="BB1103" s="162"/>
      <c r="BC1103" s="162"/>
      <c r="BD1103" s="162"/>
      <c r="BE1103" s="162"/>
      <c r="BF1103" s="162"/>
      <c r="BG1103" s="162"/>
      <c r="BH1103" s="162"/>
    </row>
    <row r="1104" spans="1:60" outlineLevel="1" x14ac:dyDescent="0.2">
      <c r="A1104" s="210"/>
      <c r="B1104" s="174"/>
      <c r="C1104" s="202" t="s">
        <v>1017</v>
      </c>
      <c r="D1104" s="178"/>
      <c r="E1104" s="184">
        <v>8</v>
      </c>
      <c r="F1104" s="191"/>
      <c r="G1104" s="191"/>
      <c r="H1104" s="190"/>
      <c r="I1104" s="213"/>
      <c r="J1104" s="162"/>
      <c r="K1104" s="162"/>
      <c r="L1104" s="162"/>
      <c r="M1104" s="162"/>
      <c r="N1104" s="162"/>
      <c r="O1104" s="162"/>
      <c r="P1104" s="162"/>
      <c r="Q1104" s="162"/>
      <c r="R1104" s="162"/>
      <c r="S1104" s="162"/>
      <c r="T1104" s="162"/>
      <c r="U1104" s="162"/>
      <c r="V1104" s="162"/>
      <c r="W1104" s="162"/>
      <c r="X1104" s="162"/>
      <c r="Y1104" s="162"/>
      <c r="Z1104" s="162"/>
      <c r="AA1104" s="162"/>
      <c r="AB1104" s="162"/>
      <c r="AC1104" s="162"/>
      <c r="AD1104" s="162"/>
      <c r="AE1104" s="162"/>
      <c r="AF1104" s="162"/>
      <c r="AG1104" s="162"/>
      <c r="AH1104" s="162"/>
      <c r="AI1104" s="162"/>
      <c r="AJ1104" s="162"/>
      <c r="AK1104" s="162"/>
      <c r="AL1104" s="162"/>
      <c r="AM1104" s="162"/>
      <c r="AN1104" s="162"/>
      <c r="AO1104" s="162"/>
      <c r="AP1104" s="162"/>
      <c r="AQ1104" s="162"/>
      <c r="AR1104" s="162"/>
      <c r="AS1104" s="162"/>
      <c r="AT1104" s="162"/>
      <c r="AU1104" s="162"/>
      <c r="AV1104" s="162"/>
      <c r="AW1104" s="162"/>
      <c r="AX1104" s="162"/>
      <c r="AY1104" s="162"/>
      <c r="AZ1104" s="162"/>
      <c r="BA1104" s="162"/>
      <c r="BB1104" s="162"/>
      <c r="BC1104" s="162"/>
      <c r="BD1104" s="162"/>
      <c r="BE1104" s="162"/>
      <c r="BF1104" s="162"/>
      <c r="BG1104" s="162"/>
      <c r="BH1104" s="162"/>
    </row>
    <row r="1105" spans="1:60" outlineLevel="1" x14ac:dyDescent="0.2">
      <c r="A1105" s="210"/>
      <c r="B1105" s="174"/>
      <c r="C1105" s="202" t="s">
        <v>893</v>
      </c>
      <c r="D1105" s="178"/>
      <c r="E1105" s="184">
        <v>2</v>
      </c>
      <c r="F1105" s="191"/>
      <c r="G1105" s="191"/>
      <c r="H1105" s="190"/>
      <c r="I1105" s="213"/>
      <c r="J1105" s="162"/>
      <c r="K1105" s="162"/>
      <c r="L1105" s="162"/>
      <c r="M1105" s="162"/>
      <c r="N1105" s="162"/>
      <c r="O1105" s="162"/>
      <c r="P1105" s="162"/>
      <c r="Q1105" s="162"/>
      <c r="R1105" s="162"/>
      <c r="S1105" s="162"/>
      <c r="T1105" s="162"/>
      <c r="U1105" s="162"/>
      <c r="V1105" s="162"/>
      <c r="W1105" s="162"/>
      <c r="X1105" s="162"/>
      <c r="Y1105" s="162"/>
      <c r="Z1105" s="162"/>
      <c r="AA1105" s="162"/>
      <c r="AB1105" s="162"/>
      <c r="AC1105" s="162"/>
      <c r="AD1105" s="162"/>
      <c r="AE1105" s="162"/>
      <c r="AF1105" s="162"/>
      <c r="AG1105" s="162"/>
      <c r="AH1105" s="162"/>
      <c r="AI1105" s="162"/>
      <c r="AJ1105" s="162"/>
      <c r="AK1105" s="162"/>
      <c r="AL1105" s="162"/>
      <c r="AM1105" s="162"/>
      <c r="AN1105" s="162"/>
      <c r="AO1105" s="162"/>
      <c r="AP1105" s="162"/>
      <c r="AQ1105" s="162"/>
      <c r="AR1105" s="162"/>
      <c r="AS1105" s="162"/>
      <c r="AT1105" s="162"/>
      <c r="AU1105" s="162"/>
      <c r="AV1105" s="162"/>
      <c r="AW1105" s="162"/>
      <c r="AX1105" s="162"/>
      <c r="AY1105" s="162"/>
      <c r="AZ1105" s="162"/>
      <c r="BA1105" s="162"/>
      <c r="BB1105" s="162"/>
      <c r="BC1105" s="162"/>
      <c r="BD1105" s="162"/>
      <c r="BE1105" s="162"/>
      <c r="BF1105" s="162"/>
      <c r="BG1105" s="162"/>
      <c r="BH1105" s="162"/>
    </row>
    <row r="1106" spans="1:60" outlineLevel="1" x14ac:dyDescent="0.2">
      <c r="A1106" s="210"/>
      <c r="B1106" s="174"/>
      <c r="C1106" s="202" t="s">
        <v>895</v>
      </c>
      <c r="D1106" s="178"/>
      <c r="E1106" s="184">
        <v>2</v>
      </c>
      <c r="F1106" s="191"/>
      <c r="G1106" s="191"/>
      <c r="H1106" s="190"/>
      <c r="I1106" s="213"/>
      <c r="J1106" s="162"/>
      <c r="K1106" s="162"/>
      <c r="L1106" s="162"/>
      <c r="M1106" s="162"/>
      <c r="N1106" s="162"/>
      <c r="O1106" s="162"/>
      <c r="P1106" s="162"/>
      <c r="Q1106" s="162"/>
      <c r="R1106" s="162"/>
      <c r="S1106" s="162"/>
      <c r="T1106" s="162"/>
      <c r="U1106" s="162"/>
      <c r="V1106" s="162"/>
      <c r="W1106" s="162"/>
      <c r="X1106" s="162"/>
      <c r="Y1106" s="162"/>
      <c r="Z1106" s="162"/>
      <c r="AA1106" s="162"/>
      <c r="AB1106" s="162"/>
      <c r="AC1106" s="162"/>
      <c r="AD1106" s="162"/>
      <c r="AE1106" s="162"/>
      <c r="AF1106" s="162"/>
      <c r="AG1106" s="162"/>
      <c r="AH1106" s="162"/>
      <c r="AI1106" s="162"/>
      <c r="AJ1106" s="162"/>
      <c r="AK1106" s="162"/>
      <c r="AL1106" s="162"/>
      <c r="AM1106" s="162"/>
      <c r="AN1106" s="162"/>
      <c r="AO1106" s="162"/>
      <c r="AP1106" s="162"/>
      <c r="AQ1106" s="162"/>
      <c r="AR1106" s="162"/>
      <c r="AS1106" s="162"/>
      <c r="AT1106" s="162"/>
      <c r="AU1106" s="162"/>
      <c r="AV1106" s="162"/>
      <c r="AW1106" s="162"/>
      <c r="AX1106" s="162"/>
      <c r="AY1106" s="162"/>
      <c r="AZ1106" s="162"/>
      <c r="BA1106" s="162"/>
      <c r="BB1106" s="162"/>
      <c r="BC1106" s="162"/>
      <c r="BD1106" s="162"/>
      <c r="BE1106" s="162"/>
      <c r="BF1106" s="162"/>
      <c r="BG1106" s="162"/>
      <c r="BH1106" s="162"/>
    </row>
    <row r="1107" spans="1:60" outlineLevel="1" x14ac:dyDescent="0.2">
      <c r="A1107" s="210"/>
      <c r="B1107" s="174"/>
      <c r="C1107" s="202" t="s">
        <v>896</v>
      </c>
      <c r="D1107" s="178"/>
      <c r="E1107" s="184">
        <v>2</v>
      </c>
      <c r="F1107" s="191"/>
      <c r="G1107" s="191"/>
      <c r="H1107" s="190"/>
      <c r="I1107" s="213"/>
      <c r="J1107" s="162"/>
      <c r="K1107" s="162"/>
      <c r="L1107" s="162"/>
      <c r="M1107" s="162"/>
      <c r="N1107" s="162"/>
      <c r="O1107" s="162"/>
      <c r="P1107" s="162"/>
      <c r="Q1107" s="162"/>
      <c r="R1107" s="162"/>
      <c r="S1107" s="162"/>
      <c r="T1107" s="162"/>
      <c r="U1107" s="162"/>
      <c r="V1107" s="162"/>
      <c r="W1107" s="162"/>
      <c r="X1107" s="162"/>
      <c r="Y1107" s="162"/>
      <c r="Z1107" s="162"/>
      <c r="AA1107" s="162"/>
      <c r="AB1107" s="162"/>
      <c r="AC1107" s="162"/>
      <c r="AD1107" s="162"/>
      <c r="AE1107" s="162"/>
      <c r="AF1107" s="162"/>
      <c r="AG1107" s="162"/>
      <c r="AH1107" s="162"/>
      <c r="AI1107" s="162"/>
      <c r="AJ1107" s="162"/>
      <c r="AK1107" s="162"/>
      <c r="AL1107" s="162"/>
      <c r="AM1107" s="162"/>
      <c r="AN1107" s="162"/>
      <c r="AO1107" s="162"/>
      <c r="AP1107" s="162"/>
      <c r="AQ1107" s="162"/>
      <c r="AR1107" s="162"/>
      <c r="AS1107" s="162"/>
      <c r="AT1107" s="162"/>
      <c r="AU1107" s="162"/>
      <c r="AV1107" s="162"/>
      <c r="AW1107" s="162"/>
      <c r="AX1107" s="162"/>
      <c r="AY1107" s="162"/>
      <c r="AZ1107" s="162"/>
      <c r="BA1107" s="162"/>
      <c r="BB1107" s="162"/>
      <c r="BC1107" s="162"/>
      <c r="BD1107" s="162"/>
      <c r="BE1107" s="162"/>
      <c r="BF1107" s="162"/>
      <c r="BG1107" s="162"/>
      <c r="BH1107" s="162"/>
    </row>
    <row r="1108" spans="1:60" outlineLevel="1" x14ac:dyDescent="0.2">
      <c r="A1108" s="210"/>
      <c r="B1108" s="174"/>
      <c r="C1108" s="202" t="s">
        <v>897</v>
      </c>
      <c r="D1108" s="178"/>
      <c r="E1108" s="184">
        <v>3</v>
      </c>
      <c r="F1108" s="191"/>
      <c r="G1108" s="191"/>
      <c r="H1108" s="190"/>
      <c r="I1108" s="213"/>
      <c r="J1108" s="162"/>
      <c r="K1108" s="162"/>
      <c r="L1108" s="162"/>
      <c r="M1108" s="162"/>
      <c r="N1108" s="162"/>
      <c r="O1108" s="162"/>
      <c r="P1108" s="162"/>
      <c r="Q1108" s="162"/>
      <c r="R1108" s="162"/>
      <c r="S1108" s="162"/>
      <c r="T1108" s="162"/>
      <c r="U1108" s="162"/>
      <c r="V1108" s="162"/>
      <c r="W1108" s="162"/>
      <c r="X1108" s="162"/>
      <c r="Y1108" s="162"/>
      <c r="Z1108" s="162"/>
      <c r="AA1108" s="162"/>
      <c r="AB1108" s="162"/>
      <c r="AC1108" s="162"/>
      <c r="AD1108" s="162"/>
      <c r="AE1108" s="162"/>
      <c r="AF1108" s="162"/>
      <c r="AG1108" s="162"/>
      <c r="AH1108" s="162"/>
      <c r="AI1108" s="162"/>
      <c r="AJ1108" s="162"/>
      <c r="AK1108" s="162"/>
      <c r="AL1108" s="162"/>
      <c r="AM1108" s="162"/>
      <c r="AN1108" s="162"/>
      <c r="AO1108" s="162"/>
      <c r="AP1108" s="162"/>
      <c r="AQ1108" s="162"/>
      <c r="AR1108" s="162"/>
      <c r="AS1108" s="162"/>
      <c r="AT1108" s="162"/>
      <c r="AU1108" s="162"/>
      <c r="AV1108" s="162"/>
      <c r="AW1108" s="162"/>
      <c r="AX1108" s="162"/>
      <c r="AY1108" s="162"/>
      <c r="AZ1108" s="162"/>
      <c r="BA1108" s="162"/>
      <c r="BB1108" s="162"/>
      <c r="BC1108" s="162"/>
      <c r="BD1108" s="162"/>
      <c r="BE1108" s="162"/>
      <c r="BF1108" s="162"/>
      <c r="BG1108" s="162"/>
      <c r="BH1108" s="162"/>
    </row>
    <row r="1109" spans="1:60" outlineLevel="1" x14ac:dyDescent="0.2">
      <c r="A1109" s="210"/>
      <c r="B1109" s="174"/>
      <c r="C1109" s="202" t="s">
        <v>898</v>
      </c>
      <c r="D1109" s="178"/>
      <c r="E1109" s="184">
        <v>1</v>
      </c>
      <c r="F1109" s="191"/>
      <c r="G1109" s="191"/>
      <c r="H1109" s="190"/>
      <c r="I1109" s="213"/>
      <c r="J1109" s="162"/>
      <c r="K1109" s="162"/>
      <c r="L1109" s="162"/>
      <c r="M1109" s="162"/>
      <c r="N1109" s="162"/>
      <c r="O1109" s="162"/>
      <c r="P1109" s="162"/>
      <c r="Q1109" s="162"/>
      <c r="R1109" s="162"/>
      <c r="S1109" s="162"/>
      <c r="T1109" s="162"/>
      <c r="U1109" s="162"/>
      <c r="V1109" s="162"/>
      <c r="W1109" s="162"/>
      <c r="X1109" s="162"/>
      <c r="Y1109" s="162"/>
      <c r="Z1109" s="162"/>
      <c r="AA1109" s="162"/>
      <c r="AB1109" s="162"/>
      <c r="AC1109" s="162"/>
      <c r="AD1109" s="162"/>
      <c r="AE1109" s="162"/>
      <c r="AF1109" s="162"/>
      <c r="AG1109" s="162"/>
      <c r="AH1109" s="162"/>
      <c r="AI1109" s="162"/>
      <c r="AJ1109" s="162"/>
      <c r="AK1109" s="162"/>
      <c r="AL1109" s="162"/>
      <c r="AM1109" s="162"/>
      <c r="AN1109" s="162"/>
      <c r="AO1109" s="162"/>
      <c r="AP1109" s="162"/>
      <c r="AQ1109" s="162"/>
      <c r="AR1109" s="162"/>
      <c r="AS1109" s="162"/>
      <c r="AT1109" s="162"/>
      <c r="AU1109" s="162"/>
      <c r="AV1109" s="162"/>
      <c r="AW1109" s="162"/>
      <c r="AX1109" s="162"/>
      <c r="AY1109" s="162"/>
      <c r="AZ1109" s="162"/>
      <c r="BA1109" s="162"/>
      <c r="BB1109" s="162"/>
      <c r="BC1109" s="162"/>
      <c r="BD1109" s="162"/>
      <c r="BE1109" s="162"/>
      <c r="BF1109" s="162"/>
      <c r="BG1109" s="162"/>
      <c r="BH1109" s="162"/>
    </row>
    <row r="1110" spans="1:60" outlineLevel="1" x14ac:dyDescent="0.2">
      <c r="A1110" s="210"/>
      <c r="B1110" s="174"/>
      <c r="C1110" s="202" t="s">
        <v>1018</v>
      </c>
      <c r="D1110" s="178"/>
      <c r="E1110" s="184">
        <v>2</v>
      </c>
      <c r="F1110" s="191"/>
      <c r="G1110" s="191"/>
      <c r="H1110" s="190"/>
      <c r="I1110" s="213"/>
      <c r="J1110" s="162"/>
      <c r="K1110" s="162"/>
      <c r="L1110" s="162"/>
      <c r="M1110" s="162"/>
      <c r="N1110" s="162"/>
      <c r="O1110" s="162"/>
      <c r="P1110" s="162"/>
      <c r="Q1110" s="162"/>
      <c r="R1110" s="162"/>
      <c r="S1110" s="162"/>
      <c r="T1110" s="162"/>
      <c r="U1110" s="162"/>
      <c r="V1110" s="162"/>
      <c r="W1110" s="162"/>
      <c r="X1110" s="162"/>
      <c r="Y1110" s="162"/>
      <c r="Z1110" s="162"/>
      <c r="AA1110" s="162"/>
      <c r="AB1110" s="162"/>
      <c r="AC1110" s="162"/>
      <c r="AD1110" s="162"/>
      <c r="AE1110" s="162"/>
      <c r="AF1110" s="162"/>
      <c r="AG1110" s="162"/>
      <c r="AH1110" s="162"/>
      <c r="AI1110" s="162"/>
      <c r="AJ1110" s="162"/>
      <c r="AK1110" s="162"/>
      <c r="AL1110" s="162"/>
      <c r="AM1110" s="162"/>
      <c r="AN1110" s="162"/>
      <c r="AO1110" s="162"/>
      <c r="AP1110" s="162"/>
      <c r="AQ1110" s="162"/>
      <c r="AR1110" s="162"/>
      <c r="AS1110" s="162"/>
      <c r="AT1110" s="162"/>
      <c r="AU1110" s="162"/>
      <c r="AV1110" s="162"/>
      <c r="AW1110" s="162"/>
      <c r="AX1110" s="162"/>
      <c r="AY1110" s="162"/>
      <c r="AZ1110" s="162"/>
      <c r="BA1110" s="162"/>
      <c r="BB1110" s="162"/>
      <c r="BC1110" s="162"/>
      <c r="BD1110" s="162"/>
      <c r="BE1110" s="162"/>
      <c r="BF1110" s="162"/>
      <c r="BG1110" s="162"/>
      <c r="BH1110" s="162"/>
    </row>
    <row r="1111" spans="1:60" outlineLevel="1" x14ac:dyDescent="0.2">
      <c r="A1111" s="210"/>
      <c r="B1111" s="174"/>
      <c r="C1111" s="202" t="s">
        <v>900</v>
      </c>
      <c r="D1111" s="178"/>
      <c r="E1111" s="184">
        <v>7</v>
      </c>
      <c r="F1111" s="191"/>
      <c r="G1111" s="191"/>
      <c r="H1111" s="190"/>
      <c r="I1111" s="213"/>
      <c r="J1111" s="162"/>
      <c r="K1111" s="162"/>
      <c r="L1111" s="162"/>
      <c r="M1111" s="162"/>
      <c r="N1111" s="162"/>
      <c r="O1111" s="162"/>
      <c r="P1111" s="162"/>
      <c r="Q1111" s="162"/>
      <c r="R1111" s="162"/>
      <c r="S1111" s="162"/>
      <c r="T1111" s="162"/>
      <c r="U1111" s="162"/>
      <c r="V1111" s="162"/>
      <c r="W1111" s="162"/>
      <c r="X1111" s="162"/>
      <c r="Y1111" s="162"/>
      <c r="Z1111" s="162"/>
      <c r="AA1111" s="162"/>
      <c r="AB1111" s="162"/>
      <c r="AC1111" s="162"/>
      <c r="AD1111" s="162"/>
      <c r="AE1111" s="162"/>
      <c r="AF1111" s="162"/>
      <c r="AG1111" s="162"/>
      <c r="AH1111" s="162"/>
      <c r="AI1111" s="162"/>
      <c r="AJ1111" s="162"/>
      <c r="AK1111" s="162"/>
      <c r="AL1111" s="162"/>
      <c r="AM1111" s="162"/>
      <c r="AN1111" s="162"/>
      <c r="AO1111" s="162"/>
      <c r="AP1111" s="162"/>
      <c r="AQ1111" s="162"/>
      <c r="AR1111" s="162"/>
      <c r="AS1111" s="162"/>
      <c r="AT1111" s="162"/>
      <c r="AU1111" s="162"/>
      <c r="AV1111" s="162"/>
      <c r="AW1111" s="162"/>
      <c r="AX1111" s="162"/>
      <c r="AY1111" s="162"/>
      <c r="AZ1111" s="162"/>
      <c r="BA1111" s="162"/>
      <c r="BB1111" s="162"/>
      <c r="BC1111" s="162"/>
      <c r="BD1111" s="162"/>
      <c r="BE1111" s="162"/>
      <c r="BF1111" s="162"/>
      <c r="BG1111" s="162"/>
      <c r="BH1111" s="162"/>
    </row>
    <row r="1112" spans="1:60" x14ac:dyDescent="0.2">
      <c r="A1112" s="209" t="s">
        <v>159</v>
      </c>
      <c r="B1112" s="172" t="s">
        <v>83</v>
      </c>
      <c r="C1112" s="200" t="s">
        <v>84</v>
      </c>
      <c r="D1112" s="176"/>
      <c r="E1112" s="182"/>
      <c r="F1112" s="295">
        <f>SUM(G1113:G1153)</f>
        <v>0</v>
      </c>
      <c r="G1112" s="296"/>
      <c r="H1112" s="189"/>
      <c r="I1112" s="212"/>
      <c r="AE1112" t="s">
        <v>160</v>
      </c>
    </row>
    <row r="1113" spans="1:60" outlineLevel="1" x14ac:dyDescent="0.2">
      <c r="A1113" s="210"/>
      <c r="B1113" s="297" t="s">
        <v>1019</v>
      </c>
      <c r="C1113" s="298"/>
      <c r="D1113" s="299"/>
      <c r="E1113" s="300"/>
      <c r="F1113" s="301"/>
      <c r="G1113" s="302"/>
      <c r="H1113" s="190"/>
      <c r="I1113" s="213"/>
      <c r="J1113" s="162"/>
      <c r="K1113" s="162"/>
      <c r="L1113" s="162"/>
      <c r="M1113" s="162"/>
      <c r="N1113" s="162"/>
      <c r="O1113" s="162"/>
      <c r="P1113" s="162"/>
      <c r="Q1113" s="162"/>
      <c r="R1113" s="162"/>
      <c r="S1113" s="162"/>
      <c r="T1113" s="162"/>
      <c r="U1113" s="162"/>
      <c r="V1113" s="162"/>
      <c r="W1113" s="162"/>
      <c r="X1113" s="162"/>
      <c r="Y1113" s="162"/>
      <c r="Z1113" s="162"/>
      <c r="AA1113" s="162"/>
      <c r="AB1113" s="162"/>
      <c r="AC1113" s="162">
        <v>0</v>
      </c>
      <c r="AD1113" s="162"/>
      <c r="AE1113" s="162"/>
      <c r="AF1113" s="162"/>
      <c r="AG1113" s="162"/>
      <c r="AH1113" s="162"/>
      <c r="AI1113" s="162"/>
      <c r="AJ1113" s="162"/>
      <c r="AK1113" s="162"/>
      <c r="AL1113" s="162"/>
      <c r="AM1113" s="162"/>
      <c r="AN1113" s="162"/>
      <c r="AO1113" s="162"/>
      <c r="AP1113" s="162"/>
      <c r="AQ1113" s="162"/>
      <c r="AR1113" s="162"/>
      <c r="AS1113" s="162"/>
      <c r="AT1113" s="162"/>
      <c r="AU1113" s="162"/>
      <c r="AV1113" s="162"/>
      <c r="AW1113" s="162"/>
      <c r="AX1113" s="162"/>
      <c r="AY1113" s="162"/>
      <c r="AZ1113" s="162"/>
      <c r="BA1113" s="162"/>
      <c r="BB1113" s="162"/>
      <c r="BC1113" s="162"/>
      <c r="BD1113" s="162"/>
      <c r="BE1113" s="162"/>
      <c r="BF1113" s="162"/>
      <c r="BG1113" s="162"/>
      <c r="BH1113" s="162"/>
    </row>
    <row r="1114" spans="1:60" outlineLevel="1" x14ac:dyDescent="0.2">
      <c r="A1114" s="211">
        <v>137</v>
      </c>
      <c r="B1114" s="173" t="s">
        <v>1020</v>
      </c>
      <c r="C1114" s="201" t="s">
        <v>1021</v>
      </c>
      <c r="D1114" s="177" t="s">
        <v>186</v>
      </c>
      <c r="E1114" s="183">
        <v>9.4600000000000009</v>
      </c>
      <c r="F1114" s="192"/>
      <c r="G1114" s="191">
        <f>ROUND(E1114*F1114,2)</f>
        <v>0</v>
      </c>
      <c r="H1114" s="190" t="s">
        <v>912</v>
      </c>
      <c r="I1114" s="213" t="s">
        <v>169</v>
      </c>
      <c r="J1114" s="162"/>
      <c r="K1114" s="162"/>
      <c r="L1114" s="162"/>
      <c r="M1114" s="162"/>
      <c r="N1114" s="162"/>
      <c r="O1114" s="162"/>
      <c r="P1114" s="162"/>
      <c r="Q1114" s="162"/>
      <c r="R1114" s="162"/>
      <c r="S1114" s="162"/>
      <c r="T1114" s="162"/>
      <c r="U1114" s="162"/>
      <c r="V1114" s="162"/>
      <c r="W1114" s="162"/>
      <c r="X1114" s="162"/>
      <c r="Y1114" s="162"/>
      <c r="Z1114" s="162"/>
      <c r="AA1114" s="162"/>
      <c r="AB1114" s="162"/>
      <c r="AC1114" s="162"/>
      <c r="AD1114" s="162"/>
      <c r="AE1114" s="162" t="s">
        <v>170</v>
      </c>
      <c r="AF1114" s="162"/>
      <c r="AG1114" s="162"/>
      <c r="AH1114" s="162"/>
      <c r="AI1114" s="162"/>
      <c r="AJ1114" s="162"/>
      <c r="AK1114" s="162"/>
      <c r="AL1114" s="162"/>
      <c r="AM1114" s="162">
        <v>21</v>
      </c>
      <c r="AN1114" s="162"/>
      <c r="AO1114" s="162"/>
      <c r="AP1114" s="162"/>
      <c r="AQ1114" s="162"/>
      <c r="AR1114" s="162"/>
      <c r="AS1114" s="162"/>
      <c r="AT1114" s="162"/>
      <c r="AU1114" s="162"/>
      <c r="AV1114" s="162"/>
      <c r="AW1114" s="162"/>
      <c r="AX1114" s="162"/>
      <c r="AY1114" s="162"/>
      <c r="AZ1114" s="162"/>
      <c r="BA1114" s="162"/>
      <c r="BB1114" s="162"/>
      <c r="BC1114" s="162"/>
      <c r="BD1114" s="162"/>
      <c r="BE1114" s="162"/>
      <c r="BF1114" s="162"/>
      <c r="BG1114" s="162"/>
      <c r="BH1114" s="162"/>
    </row>
    <row r="1115" spans="1:60" outlineLevel="1" x14ac:dyDescent="0.2">
      <c r="A1115" s="210"/>
      <c r="B1115" s="174"/>
      <c r="C1115" s="202" t="s">
        <v>455</v>
      </c>
      <c r="D1115" s="178"/>
      <c r="E1115" s="184"/>
      <c r="F1115" s="191"/>
      <c r="G1115" s="191"/>
      <c r="H1115" s="190"/>
      <c r="I1115" s="213"/>
      <c r="J1115" s="162"/>
      <c r="K1115" s="162"/>
      <c r="L1115" s="162"/>
      <c r="M1115" s="162"/>
      <c r="N1115" s="162"/>
      <c r="O1115" s="162"/>
      <c r="P1115" s="162"/>
      <c r="Q1115" s="162"/>
      <c r="R1115" s="162"/>
      <c r="S1115" s="162"/>
      <c r="T1115" s="162"/>
      <c r="U1115" s="162"/>
      <c r="V1115" s="162"/>
      <c r="W1115" s="162"/>
      <c r="X1115" s="162"/>
      <c r="Y1115" s="162"/>
      <c r="Z1115" s="162"/>
      <c r="AA1115" s="162"/>
      <c r="AB1115" s="162"/>
      <c r="AC1115" s="162"/>
      <c r="AD1115" s="162"/>
      <c r="AE1115" s="162"/>
      <c r="AF1115" s="162"/>
      <c r="AG1115" s="162"/>
      <c r="AH1115" s="162"/>
      <c r="AI1115" s="162"/>
      <c r="AJ1115" s="162"/>
      <c r="AK1115" s="162"/>
      <c r="AL1115" s="162"/>
      <c r="AM1115" s="162"/>
      <c r="AN1115" s="162"/>
      <c r="AO1115" s="162"/>
      <c r="AP1115" s="162"/>
      <c r="AQ1115" s="162"/>
      <c r="AR1115" s="162"/>
      <c r="AS1115" s="162"/>
      <c r="AT1115" s="162"/>
      <c r="AU1115" s="162"/>
      <c r="AV1115" s="162"/>
      <c r="AW1115" s="162"/>
      <c r="AX1115" s="162"/>
      <c r="AY1115" s="162"/>
      <c r="AZ1115" s="162"/>
      <c r="BA1115" s="162"/>
      <c r="BB1115" s="162"/>
      <c r="BC1115" s="162"/>
      <c r="BD1115" s="162"/>
      <c r="BE1115" s="162"/>
      <c r="BF1115" s="162"/>
      <c r="BG1115" s="162"/>
      <c r="BH1115" s="162"/>
    </row>
    <row r="1116" spans="1:60" outlineLevel="1" x14ac:dyDescent="0.2">
      <c r="A1116" s="210"/>
      <c r="B1116" s="174"/>
      <c r="C1116" s="202" t="s">
        <v>456</v>
      </c>
      <c r="D1116" s="178"/>
      <c r="E1116" s="184">
        <v>9.4600000000000009</v>
      </c>
      <c r="F1116" s="191"/>
      <c r="G1116" s="191"/>
      <c r="H1116" s="190"/>
      <c r="I1116" s="213"/>
      <c r="J1116" s="162"/>
      <c r="K1116" s="162"/>
      <c r="L1116" s="162"/>
      <c r="M1116" s="162"/>
      <c r="N1116" s="162"/>
      <c r="O1116" s="162"/>
      <c r="P1116" s="162"/>
      <c r="Q1116" s="162"/>
      <c r="R1116" s="162"/>
      <c r="S1116" s="162"/>
      <c r="T1116" s="162"/>
      <c r="U1116" s="162"/>
      <c r="V1116" s="162"/>
      <c r="W1116" s="162"/>
      <c r="X1116" s="162"/>
      <c r="Y1116" s="162"/>
      <c r="Z1116" s="162"/>
      <c r="AA1116" s="162"/>
      <c r="AB1116" s="162"/>
      <c r="AC1116" s="162"/>
      <c r="AD1116" s="162"/>
      <c r="AE1116" s="162"/>
      <c r="AF1116" s="162"/>
      <c r="AG1116" s="162"/>
      <c r="AH1116" s="162"/>
      <c r="AI1116" s="162"/>
      <c r="AJ1116" s="162"/>
      <c r="AK1116" s="162"/>
      <c r="AL1116" s="162"/>
      <c r="AM1116" s="162"/>
      <c r="AN1116" s="162"/>
      <c r="AO1116" s="162"/>
      <c r="AP1116" s="162"/>
      <c r="AQ1116" s="162"/>
      <c r="AR1116" s="162"/>
      <c r="AS1116" s="162"/>
      <c r="AT1116" s="162"/>
      <c r="AU1116" s="162"/>
      <c r="AV1116" s="162"/>
      <c r="AW1116" s="162"/>
      <c r="AX1116" s="162"/>
      <c r="AY1116" s="162"/>
      <c r="AZ1116" s="162"/>
      <c r="BA1116" s="162"/>
      <c r="BB1116" s="162"/>
      <c r="BC1116" s="162"/>
      <c r="BD1116" s="162"/>
      <c r="BE1116" s="162"/>
      <c r="BF1116" s="162"/>
      <c r="BG1116" s="162"/>
      <c r="BH1116" s="162"/>
    </row>
    <row r="1117" spans="1:60" outlineLevel="1" x14ac:dyDescent="0.2">
      <c r="A1117" s="211">
        <v>138</v>
      </c>
      <c r="B1117" s="173" t="s">
        <v>1022</v>
      </c>
      <c r="C1117" s="201" t="s">
        <v>1023</v>
      </c>
      <c r="D1117" s="177" t="s">
        <v>186</v>
      </c>
      <c r="E1117" s="183">
        <v>10.1</v>
      </c>
      <c r="F1117" s="192"/>
      <c r="G1117" s="191">
        <f>ROUND(E1117*F1117,2)</f>
        <v>0</v>
      </c>
      <c r="H1117" s="190" t="s">
        <v>912</v>
      </c>
      <c r="I1117" s="213" t="s">
        <v>169</v>
      </c>
      <c r="J1117" s="162"/>
      <c r="K1117" s="162"/>
      <c r="L1117" s="162"/>
      <c r="M1117" s="162"/>
      <c r="N1117" s="162"/>
      <c r="O1117" s="162"/>
      <c r="P1117" s="162"/>
      <c r="Q1117" s="162"/>
      <c r="R1117" s="162"/>
      <c r="S1117" s="162"/>
      <c r="T1117" s="162"/>
      <c r="U1117" s="162"/>
      <c r="V1117" s="162"/>
      <c r="W1117" s="162"/>
      <c r="X1117" s="162"/>
      <c r="Y1117" s="162"/>
      <c r="Z1117" s="162"/>
      <c r="AA1117" s="162"/>
      <c r="AB1117" s="162"/>
      <c r="AC1117" s="162"/>
      <c r="AD1117" s="162"/>
      <c r="AE1117" s="162" t="s">
        <v>170</v>
      </c>
      <c r="AF1117" s="162"/>
      <c r="AG1117" s="162"/>
      <c r="AH1117" s="162"/>
      <c r="AI1117" s="162"/>
      <c r="AJ1117" s="162"/>
      <c r="AK1117" s="162"/>
      <c r="AL1117" s="162"/>
      <c r="AM1117" s="162">
        <v>21</v>
      </c>
      <c r="AN1117" s="162"/>
      <c r="AO1117" s="162"/>
      <c r="AP1117" s="162"/>
      <c r="AQ1117" s="162"/>
      <c r="AR1117" s="162"/>
      <c r="AS1117" s="162"/>
      <c r="AT1117" s="162"/>
      <c r="AU1117" s="162"/>
      <c r="AV1117" s="162"/>
      <c r="AW1117" s="162"/>
      <c r="AX1117" s="162"/>
      <c r="AY1117" s="162"/>
      <c r="AZ1117" s="162"/>
      <c r="BA1117" s="162"/>
      <c r="BB1117" s="162"/>
      <c r="BC1117" s="162"/>
      <c r="BD1117" s="162"/>
      <c r="BE1117" s="162"/>
      <c r="BF1117" s="162"/>
      <c r="BG1117" s="162"/>
      <c r="BH1117" s="162"/>
    </row>
    <row r="1118" spans="1:60" outlineLevel="1" x14ac:dyDescent="0.2">
      <c r="A1118" s="210"/>
      <c r="B1118" s="174"/>
      <c r="C1118" s="202" t="s">
        <v>1024</v>
      </c>
      <c r="D1118" s="178"/>
      <c r="E1118" s="184"/>
      <c r="F1118" s="191"/>
      <c r="G1118" s="191"/>
      <c r="H1118" s="190"/>
      <c r="I1118" s="213"/>
      <c r="J1118" s="162"/>
      <c r="K1118" s="162"/>
      <c r="L1118" s="162"/>
      <c r="M1118" s="162"/>
      <c r="N1118" s="162"/>
      <c r="O1118" s="162"/>
      <c r="P1118" s="162"/>
      <c r="Q1118" s="162"/>
      <c r="R1118" s="162"/>
      <c r="S1118" s="162"/>
      <c r="T1118" s="162"/>
      <c r="U1118" s="162"/>
      <c r="V1118" s="162"/>
      <c r="W1118" s="162"/>
      <c r="X1118" s="162"/>
      <c r="Y1118" s="162"/>
      <c r="Z1118" s="162"/>
      <c r="AA1118" s="162"/>
      <c r="AB1118" s="162"/>
      <c r="AC1118" s="162"/>
      <c r="AD1118" s="162"/>
      <c r="AE1118" s="162"/>
      <c r="AF1118" s="162"/>
      <c r="AG1118" s="162"/>
      <c r="AH1118" s="162"/>
      <c r="AI1118" s="162"/>
      <c r="AJ1118" s="162"/>
      <c r="AK1118" s="162"/>
      <c r="AL1118" s="162"/>
      <c r="AM1118" s="162"/>
      <c r="AN1118" s="162"/>
      <c r="AO1118" s="162"/>
      <c r="AP1118" s="162"/>
      <c r="AQ1118" s="162"/>
      <c r="AR1118" s="162"/>
      <c r="AS1118" s="162"/>
      <c r="AT1118" s="162"/>
      <c r="AU1118" s="162"/>
      <c r="AV1118" s="162"/>
      <c r="AW1118" s="162"/>
      <c r="AX1118" s="162"/>
      <c r="AY1118" s="162"/>
      <c r="AZ1118" s="162"/>
      <c r="BA1118" s="162"/>
      <c r="BB1118" s="162"/>
      <c r="BC1118" s="162"/>
      <c r="BD1118" s="162"/>
      <c r="BE1118" s="162"/>
      <c r="BF1118" s="162"/>
      <c r="BG1118" s="162"/>
      <c r="BH1118" s="162"/>
    </row>
    <row r="1119" spans="1:60" outlineLevel="1" x14ac:dyDescent="0.2">
      <c r="A1119" s="210"/>
      <c r="B1119" s="174"/>
      <c r="C1119" s="202" t="s">
        <v>1025</v>
      </c>
      <c r="D1119" s="178"/>
      <c r="E1119" s="184">
        <v>3.2</v>
      </c>
      <c r="F1119" s="191"/>
      <c r="G1119" s="191"/>
      <c r="H1119" s="190"/>
      <c r="I1119" s="213"/>
      <c r="J1119" s="162"/>
      <c r="K1119" s="162"/>
      <c r="L1119" s="162"/>
      <c r="M1119" s="162"/>
      <c r="N1119" s="162"/>
      <c r="O1119" s="162"/>
      <c r="P1119" s="162"/>
      <c r="Q1119" s="162"/>
      <c r="R1119" s="162"/>
      <c r="S1119" s="162"/>
      <c r="T1119" s="162"/>
      <c r="U1119" s="162"/>
      <c r="V1119" s="162"/>
      <c r="W1119" s="162"/>
      <c r="X1119" s="162"/>
      <c r="Y1119" s="162"/>
      <c r="Z1119" s="162"/>
      <c r="AA1119" s="162"/>
      <c r="AB1119" s="162"/>
      <c r="AC1119" s="162"/>
      <c r="AD1119" s="162"/>
      <c r="AE1119" s="162"/>
      <c r="AF1119" s="162"/>
      <c r="AG1119" s="162"/>
      <c r="AH1119" s="162"/>
      <c r="AI1119" s="162"/>
      <c r="AJ1119" s="162"/>
      <c r="AK1119" s="162"/>
      <c r="AL1119" s="162"/>
      <c r="AM1119" s="162"/>
      <c r="AN1119" s="162"/>
      <c r="AO1119" s="162"/>
      <c r="AP1119" s="162"/>
      <c r="AQ1119" s="162"/>
      <c r="AR1119" s="162"/>
      <c r="AS1119" s="162"/>
      <c r="AT1119" s="162"/>
      <c r="AU1119" s="162"/>
      <c r="AV1119" s="162"/>
      <c r="AW1119" s="162"/>
      <c r="AX1119" s="162"/>
      <c r="AY1119" s="162"/>
      <c r="AZ1119" s="162"/>
      <c r="BA1119" s="162"/>
      <c r="BB1119" s="162"/>
      <c r="BC1119" s="162"/>
      <c r="BD1119" s="162"/>
      <c r="BE1119" s="162"/>
      <c r="BF1119" s="162"/>
      <c r="BG1119" s="162"/>
      <c r="BH1119" s="162"/>
    </row>
    <row r="1120" spans="1:60" outlineLevel="1" x14ac:dyDescent="0.2">
      <c r="A1120" s="210"/>
      <c r="B1120" s="174"/>
      <c r="C1120" s="202" t="s">
        <v>1026</v>
      </c>
      <c r="D1120" s="178"/>
      <c r="E1120" s="184">
        <v>6.9</v>
      </c>
      <c r="F1120" s="191"/>
      <c r="G1120" s="191"/>
      <c r="H1120" s="190"/>
      <c r="I1120" s="213"/>
      <c r="J1120" s="162"/>
      <c r="K1120" s="162"/>
      <c r="L1120" s="162"/>
      <c r="M1120" s="162"/>
      <c r="N1120" s="162"/>
      <c r="O1120" s="162"/>
      <c r="P1120" s="162"/>
      <c r="Q1120" s="162"/>
      <c r="R1120" s="162"/>
      <c r="S1120" s="162"/>
      <c r="T1120" s="162"/>
      <c r="U1120" s="162"/>
      <c r="V1120" s="162"/>
      <c r="W1120" s="162"/>
      <c r="X1120" s="162"/>
      <c r="Y1120" s="162"/>
      <c r="Z1120" s="162"/>
      <c r="AA1120" s="162"/>
      <c r="AB1120" s="162"/>
      <c r="AC1120" s="162"/>
      <c r="AD1120" s="162"/>
      <c r="AE1120" s="162"/>
      <c r="AF1120" s="162"/>
      <c r="AG1120" s="162"/>
      <c r="AH1120" s="162"/>
      <c r="AI1120" s="162"/>
      <c r="AJ1120" s="162"/>
      <c r="AK1120" s="162"/>
      <c r="AL1120" s="162"/>
      <c r="AM1120" s="162"/>
      <c r="AN1120" s="162"/>
      <c r="AO1120" s="162"/>
      <c r="AP1120" s="162"/>
      <c r="AQ1120" s="162"/>
      <c r="AR1120" s="162"/>
      <c r="AS1120" s="162"/>
      <c r="AT1120" s="162"/>
      <c r="AU1120" s="162"/>
      <c r="AV1120" s="162"/>
      <c r="AW1120" s="162"/>
      <c r="AX1120" s="162"/>
      <c r="AY1120" s="162"/>
      <c r="AZ1120" s="162"/>
      <c r="BA1120" s="162"/>
      <c r="BB1120" s="162"/>
      <c r="BC1120" s="162"/>
      <c r="BD1120" s="162"/>
      <c r="BE1120" s="162"/>
      <c r="BF1120" s="162"/>
      <c r="BG1120" s="162"/>
      <c r="BH1120" s="162"/>
    </row>
    <row r="1121" spans="1:60" outlineLevel="1" x14ac:dyDescent="0.2">
      <c r="A1121" s="210"/>
      <c r="B1121" s="289" t="s">
        <v>1027</v>
      </c>
      <c r="C1121" s="290"/>
      <c r="D1121" s="291"/>
      <c r="E1121" s="292"/>
      <c r="F1121" s="293"/>
      <c r="G1121" s="294"/>
      <c r="H1121" s="190"/>
      <c r="I1121" s="213"/>
      <c r="J1121" s="162"/>
      <c r="K1121" s="162"/>
      <c r="L1121" s="162"/>
      <c r="M1121" s="162"/>
      <c r="N1121" s="162"/>
      <c r="O1121" s="162"/>
      <c r="P1121" s="162"/>
      <c r="Q1121" s="162"/>
      <c r="R1121" s="162"/>
      <c r="S1121" s="162"/>
      <c r="T1121" s="162"/>
      <c r="U1121" s="162"/>
      <c r="V1121" s="162"/>
      <c r="W1121" s="162"/>
      <c r="X1121" s="162"/>
      <c r="Y1121" s="162"/>
      <c r="Z1121" s="162"/>
      <c r="AA1121" s="162"/>
      <c r="AB1121" s="162"/>
      <c r="AC1121" s="162">
        <v>0</v>
      </c>
      <c r="AD1121" s="162"/>
      <c r="AE1121" s="162"/>
      <c r="AF1121" s="162"/>
      <c r="AG1121" s="162"/>
      <c r="AH1121" s="162"/>
      <c r="AI1121" s="162"/>
      <c r="AJ1121" s="162"/>
      <c r="AK1121" s="162"/>
      <c r="AL1121" s="162"/>
      <c r="AM1121" s="162"/>
      <c r="AN1121" s="162"/>
      <c r="AO1121" s="162"/>
      <c r="AP1121" s="162"/>
      <c r="AQ1121" s="162"/>
      <c r="AR1121" s="162"/>
      <c r="AS1121" s="162"/>
      <c r="AT1121" s="162"/>
      <c r="AU1121" s="162"/>
      <c r="AV1121" s="162"/>
      <c r="AW1121" s="162"/>
      <c r="AX1121" s="162"/>
      <c r="AY1121" s="162"/>
      <c r="AZ1121" s="162"/>
      <c r="BA1121" s="162"/>
      <c r="BB1121" s="162"/>
      <c r="BC1121" s="162"/>
      <c r="BD1121" s="162"/>
      <c r="BE1121" s="162"/>
      <c r="BF1121" s="162"/>
      <c r="BG1121" s="162"/>
      <c r="BH1121" s="162"/>
    </row>
    <row r="1122" spans="1:60" outlineLevel="1" x14ac:dyDescent="0.2">
      <c r="A1122" s="210"/>
      <c r="B1122" s="289" t="s">
        <v>1028</v>
      </c>
      <c r="C1122" s="290"/>
      <c r="D1122" s="291"/>
      <c r="E1122" s="292"/>
      <c r="F1122" s="293"/>
      <c r="G1122" s="294"/>
      <c r="H1122" s="190"/>
      <c r="I1122" s="213"/>
      <c r="J1122" s="162"/>
      <c r="K1122" s="162"/>
      <c r="L1122" s="162"/>
      <c r="M1122" s="162"/>
      <c r="N1122" s="162"/>
      <c r="O1122" s="162"/>
      <c r="P1122" s="162"/>
      <c r="Q1122" s="162"/>
      <c r="R1122" s="162"/>
      <c r="S1122" s="162"/>
      <c r="T1122" s="162"/>
      <c r="U1122" s="162"/>
      <c r="V1122" s="162"/>
      <c r="W1122" s="162"/>
      <c r="X1122" s="162"/>
      <c r="Y1122" s="162"/>
      <c r="Z1122" s="162"/>
      <c r="AA1122" s="162"/>
      <c r="AB1122" s="162"/>
      <c r="AC1122" s="162"/>
      <c r="AD1122" s="162"/>
      <c r="AE1122" s="162" t="s">
        <v>163</v>
      </c>
      <c r="AF1122" s="162"/>
      <c r="AG1122" s="162"/>
      <c r="AH1122" s="162"/>
      <c r="AI1122" s="162"/>
      <c r="AJ1122" s="162"/>
      <c r="AK1122" s="162"/>
      <c r="AL1122" s="162"/>
      <c r="AM1122" s="162"/>
      <c r="AN1122" s="162"/>
      <c r="AO1122" s="162"/>
      <c r="AP1122" s="162"/>
      <c r="AQ1122" s="162"/>
      <c r="AR1122" s="162"/>
      <c r="AS1122" s="162"/>
      <c r="AT1122" s="162"/>
      <c r="AU1122" s="162"/>
      <c r="AV1122" s="162"/>
      <c r="AW1122" s="162"/>
      <c r="AX1122" s="162"/>
      <c r="AY1122" s="162"/>
      <c r="AZ1122" s="162"/>
      <c r="BA1122" s="162"/>
      <c r="BB1122" s="162"/>
      <c r="BC1122" s="162"/>
      <c r="BD1122" s="162"/>
      <c r="BE1122" s="162"/>
      <c r="BF1122" s="162"/>
      <c r="BG1122" s="162"/>
      <c r="BH1122" s="162"/>
    </row>
    <row r="1123" spans="1:60" outlineLevel="1" x14ac:dyDescent="0.2">
      <c r="A1123" s="211">
        <v>139</v>
      </c>
      <c r="B1123" s="173" t="s">
        <v>1029</v>
      </c>
      <c r="C1123" s="201" t="s">
        <v>1030</v>
      </c>
      <c r="D1123" s="177" t="s">
        <v>347</v>
      </c>
      <c r="E1123" s="183">
        <v>1</v>
      </c>
      <c r="F1123" s="192"/>
      <c r="G1123" s="191">
        <f>ROUND(E1123*F1123,2)</f>
        <v>0</v>
      </c>
      <c r="H1123" s="190" t="s">
        <v>912</v>
      </c>
      <c r="I1123" s="213" t="s">
        <v>169</v>
      </c>
      <c r="J1123" s="162"/>
      <c r="K1123" s="162"/>
      <c r="L1123" s="162"/>
      <c r="M1123" s="162"/>
      <c r="N1123" s="162"/>
      <c r="O1123" s="162"/>
      <c r="P1123" s="162"/>
      <c r="Q1123" s="162"/>
      <c r="R1123" s="162"/>
      <c r="S1123" s="162"/>
      <c r="T1123" s="162"/>
      <c r="U1123" s="162"/>
      <c r="V1123" s="162"/>
      <c r="W1123" s="162"/>
      <c r="X1123" s="162"/>
      <c r="Y1123" s="162"/>
      <c r="Z1123" s="162"/>
      <c r="AA1123" s="162"/>
      <c r="AB1123" s="162"/>
      <c r="AC1123" s="162"/>
      <c r="AD1123" s="162"/>
      <c r="AE1123" s="162" t="s">
        <v>170</v>
      </c>
      <c r="AF1123" s="162"/>
      <c r="AG1123" s="162"/>
      <c r="AH1123" s="162"/>
      <c r="AI1123" s="162"/>
      <c r="AJ1123" s="162"/>
      <c r="AK1123" s="162"/>
      <c r="AL1123" s="162"/>
      <c r="AM1123" s="162">
        <v>21</v>
      </c>
      <c r="AN1123" s="162"/>
      <c r="AO1123" s="162"/>
      <c r="AP1123" s="162"/>
      <c r="AQ1123" s="162"/>
      <c r="AR1123" s="162"/>
      <c r="AS1123" s="162"/>
      <c r="AT1123" s="162"/>
      <c r="AU1123" s="162"/>
      <c r="AV1123" s="162"/>
      <c r="AW1123" s="162"/>
      <c r="AX1123" s="162"/>
      <c r="AY1123" s="162"/>
      <c r="AZ1123" s="162"/>
      <c r="BA1123" s="162"/>
      <c r="BB1123" s="162"/>
      <c r="BC1123" s="162"/>
      <c r="BD1123" s="162"/>
      <c r="BE1123" s="162"/>
      <c r="BF1123" s="162"/>
      <c r="BG1123" s="162"/>
      <c r="BH1123" s="162"/>
    </row>
    <row r="1124" spans="1:60" outlineLevel="1" x14ac:dyDescent="0.2">
      <c r="A1124" s="210"/>
      <c r="B1124" s="174"/>
      <c r="C1124" s="202" t="s">
        <v>449</v>
      </c>
      <c r="D1124" s="178"/>
      <c r="E1124" s="184">
        <v>1</v>
      </c>
      <c r="F1124" s="191"/>
      <c r="G1124" s="191"/>
      <c r="H1124" s="190"/>
      <c r="I1124" s="213"/>
      <c r="J1124" s="162"/>
      <c r="K1124" s="162"/>
      <c r="L1124" s="162"/>
      <c r="M1124" s="162"/>
      <c r="N1124" s="162"/>
      <c r="O1124" s="162"/>
      <c r="P1124" s="162"/>
      <c r="Q1124" s="162"/>
      <c r="R1124" s="162"/>
      <c r="S1124" s="162"/>
      <c r="T1124" s="162"/>
      <c r="U1124" s="162"/>
      <c r="V1124" s="162"/>
      <c r="W1124" s="162"/>
      <c r="X1124" s="162"/>
      <c r="Y1124" s="162"/>
      <c r="Z1124" s="162"/>
      <c r="AA1124" s="162"/>
      <c r="AB1124" s="162"/>
      <c r="AC1124" s="162"/>
      <c r="AD1124" s="162"/>
      <c r="AE1124" s="162"/>
      <c r="AF1124" s="162"/>
      <c r="AG1124" s="162"/>
      <c r="AH1124" s="162"/>
      <c r="AI1124" s="162"/>
      <c r="AJ1124" s="162"/>
      <c r="AK1124" s="162"/>
      <c r="AL1124" s="162"/>
      <c r="AM1124" s="162"/>
      <c r="AN1124" s="162"/>
      <c r="AO1124" s="162"/>
      <c r="AP1124" s="162"/>
      <c r="AQ1124" s="162"/>
      <c r="AR1124" s="162"/>
      <c r="AS1124" s="162"/>
      <c r="AT1124" s="162"/>
      <c r="AU1124" s="162"/>
      <c r="AV1124" s="162"/>
      <c r="AW1124" s="162"/>
      <c r="AX1124" s="162"/>
      <c r="AY1124" s="162"/>
      <c r="AZ1124" s="162"/>
      <c r="BA1124" s="162"/>
      <c r="BB1124" s="162"/>
      <c r="BC1124" s="162"/>
      <c r="BD1124" s="162"/>
      <c r="BE1124" s="162"/>
      <c r="BF1124" s="162"/>
      <c r="BG1124" s="162"/>
      <c r="BH1124" s="162"/>
    </row>
    <row r="1125" spans="1:60" outlineLevel="1" x14ac:dyDescent="0.2">
      <c r="A1125" s="211">
        <v>140</v>
      </c>
      <c r="B1125" s="173" t="s">
        <v>1031</v>
      </c>
      <c r="C1125" s="201" t="s">
        <v>1032</v>
      </c>
      <c r="D1125" s="177" t="s">
        <v>347</v>
      </c>
      <c r="E1125" s="183">
        <v>1</v>
      </c>
      <c r="F1125" s="192"/>
      <c r="G1125" s="191">
        <f>ROUND(E1125*F1125,2)</f>
        <v>0</v>
      </c>
      <c r="H1125" s="190" t="s">
        <v>912</v>
      </c>
      <c r="I1125" s="213" t="s">
        <v>169</v>
      </c>
      <c r="J1125" s="162"/>
      <c r="K1125" s="162"/>
      <c r="L1125" s="162"/>
      <c r="M1125" s="162"/>
      <c r="N1125" s="162"/>
      <c r="O1125" s="162"/>
      <c r="P1125" s="162"/>
      <c r="Q1125" s="162"/>
      <c r="R1125" s="162"/>
      <c r="S1125" s="162"/>
      <c r="T1125" s="162"/>
      <c r="U1125" s="162"/>
      <c r="V1125" s="162"/>
      <c r="W1125" s="162"/>
      <c r="X1125" s="162"/>
      <c r="Y1125" s="162"/>
      <c r="Z1125" s="162"/>
      <c r="AA1125" s="162"/>
      <c r="AB1125" s="162"/>
      <c r="AC1125" s="162"/>
      <c r="AD1125" s="162"/>
      <c r="AE1125" s="162" t="s">
        <v>170</v>
      </c>
      <c r="AF1125" s="162"/>
      <c r="AG1125" s="162"/>
      <c r="AH1125" s="162"/>
      <c r="AI1125" s="162"/>
      <c r="AJ1125" s="162"/>
      <c r="AK1125" s="162"/>
      <c r="AL1125" s="162"/>
      <c r="AM1125" s="162">
        <v>21</v>
      </c>
      <c r="AN1125" s="162"/>
      <c r="AO1125" s="162"/>
      <c r="AP1125" s="162"/>
      <c r="AQ1125" s="162"/>
      <c r="AR1125" s="162"/>
      <c r="AS1125" s="162"/>
      <c r="AT1125" s="162"/>
      <c r="AU1125" s="162"/>
      <c r="AV1125" s="162"/>
      <c r="AW1125" s="162"/>
      <c r="AX1125" s="162"/>
      <c r="AY1125" s="162"/>
      <c r="AZ1125" s="162"/>
      <c r="BA1125" s="162"/>
      <c r="BB1125" s="162"/>
      <c r="BC1125" s="162"/>
      <c r="BD1125" s="162"/>
      <c r="BE1125" s="162"/>
      <c r="BF1125" s="162"/>
      <c r="BG1125" s="162"/>
      <c r="BH1125" s="162"/>
    </row>
    <row r="1126" spans="1:60" outlineLevel="1" x14ac:dyDescent="0.2">
      <c r="A1126" s="210"/>
      <c r="B1126" s="174"/>
      <c r="C1126" s="303" t="s">
        <v>1033</v>
      </c>
      <c r="D1126" s="304"/>
      <c r="E1126" s="305"/>
      <c r="F1126" s="306"/>
      <c r="G1126" s="307"/>
      <c r="H1126" s="190"/>
      <c r="I1126" s="213"/>
      <c r="J1126" s="162"/>
      <c r="K1126" s="162"/>
      <c r="L1126" s="162"/>
      <c r="M1126" s="162"/>
      <c r="N1126" s="162"/>
      <c r="O1126" s="162"/>
      <c r="P1126" s="162"/>
      <c r="Q1126" s="162"/>
      <c r="R1126" s="162"/>
      <c r="S1126" s="162"/>
      <c r="T1126" s="162"/>
      <c r="U1126" s="162"/>
      <c r="V1126" s="162"/>
      <c r="W1126" s="162"/>
      <c r="X1126" s="162"/>
      <c r="Y1126" s="162"/>
      <c r="Z1126" s="162"/>
      <c r="AA1126" s="162"/>
      <c r="AB1126" s="162"/>
      <c r="AC1126" s="162"/>
      <c r="AD1126" s="162"/>
      <c r="AE1126" s="162"/>
      <c r="AF1126" s="162"/>
      <c r="AG1126" s="162"/>
      <c r="AH1126" s="162"/>
      <c r="AI1126" s="162"/>
      <c r="AJ1126" s="162"/>
      <c r="AK1126" s="162"/>
      <c r="AL1126" s="162"/>
      <c r="AM1126" s="162"/>
      <c r="AN1126" s="162"/>
      <c r="AO1126" s="162"/>
      <c r="AP1126" s="162"/>
      <c r="AQ1126" s="162"/>
      <c r="AR1126" s="162"/>
      <c r="AS1126" s="162"/>
      <c r="AT1126" s="162"/>
      <c r="AU1126" s="162"/>
      <c r="AV1126" s="162"/>
      <c r="AW1126" s="162"/>
      <c r="AX1126" s="162"/>
      <c r="AY1126" s="162"/>
      <c r="AZ1126" s="162"/>
      <c r="BA1126" s="165" t="str">
        <f>C1126</f>
        <v>Včetně pomocného lešení o výšce podlahy do 1900 mm a pro zatížení do 1,5 kPa  (150 kg/m2).</v>
      </c>
      <c r="BB1126" s="162"/>
      <c r="BC1126" s="162"/>
      <c r="BD1126" s="162"/>
      <c r="BE1126" s="162"/>
      <c r="BF1126" s="162"/>
      <c r="BG1126" s="162"/>
      <c r="BH1126" s="162"/>
    </row>
    <row r="1127" spans="1:60" outlineLevel="1" x14ac:dyDescent="0.2">
      <c r="A1127" s="210"/>
      <c r="B1127" s="174"/>
      <c r="C1127" s="202" t="s">
        <v>1034</v>
      </c>
      <c r="D1127" s="178"/>
      <c r="E1127" s="184">
        <v>1</v>
      </c>
      <c r="F1127" s="191"/>
      <c r="G1127" s="191"/>
      <c r="H1127" s="190"/>
      <c r="I1127" s="213"/>
      <c r="J1127" s="162"/>
      <c r="K1127" s="162"/>
      <c r="L1127" s="162"/>
      <c r="M1127" s="162"/>
      <c r="N1127" s="162"/>
      <c r="O1127" s="162"/>
      <c r="P1127" s="162"/>
      <c r="Q1127" s="162"/>
      <c r="R1127" s="162"/>
      <c r="S1127" s="162"/>
      <c r="T1127" s="162"/>
      <c r="U1127" s="162"/>
      <c r="V1127" s="162"/>
      <c r="W1127" s="162"/>
      <c r="X1127" s="162"/>
      <c r="Y1127" s="162"/>
      <c r="Z1127" s="162"/>
      <c r="AA1127" s="162"/>
      <c r="AB1127" s="162"/>
      <c r="AC1127" s="162"/>
      <c r="AD1127" s="162"/>
      <c r="AE1127" s="162"/>
      <c r="AF1127" s="162"/>
      <c r="AG1127" s="162"/>
      <c r="AH1127" s="162"/>
      <c r="AI1127" s="162"/>
      <c r="AJ1127" s="162"/>
      <c r="AK1127" s="162"/>
      <c r="AL1127" s="162"/>
      <c r="AM1127" s="162"/>
      <c r="AN1127" s="162"/>
      <c r="AO1127" s="162"/>
      <c r="AP1127" s="162"/>
      <c r="AQ1127" s="162"/>
      <c r="AR1127" s="162"/>
      <c r="AS1127" s="162"/>
      <c r="AT1127" s="162"/>
      <c r="AU1127" s="162"/>
      <c r="AV1127" s="162"/>
      <c r="AW1127" s="162"/>
      <c r="AX1127" s="162"/>
      <c r="AY1127" s="162"/>
      <c r="AZ1127" s="162"/>
      <c r="BA1127" s="162"/>
      <c r="BB1127" s="162"/>
      <c r="BC1127" s="162"/>
      <c r="BD1127" s="162"/>
      <c r="BE1127" s="162"/>
      <c r="BF1127" s="162"/>
      <c r="BG1127" s="162"/>
      <c r="BH1127" s="162"/>
    </row>
    <row r="1128" spans="1:60" outlineLevel="1" x14ac:dyDescent="0.2">
      <c r="A1128" s="210"/>
      <c r="B1128" s="289" t="s">
        <v>1035</v>
      </c>
      <c r="C1128" s="290"/>
      <c r="D1128" s="291"/>
      <c r="E1128" s="292"/>
      <c r="F1128" s="293"/>
      <c r="G1128" s="294"/>
      <c r="H1128" s="190"/>
      <c r="I1128" s="213"/>
      <c r="J1128" s="162"/>
      <c r="K1128" s="162"/>
      <c r="L1128" s="162"/>
      <c r="M1128" s="162"/>
      <c r="N1128" s="162"/>
      <c r="O1128" s="162"/>
      <c r="P1128" s="162"/>
      <c r="Q1128" s="162"/>
      <c r="R1128" s="162"/>
      <c r="S1128" s="162"/>
      <c r="T1128" s="162"/>
      <c r="U1128" s="162"/>
      <c r="V1128" s="162"/>
      <c r="W1128" s="162"/>
      <c r="X1128" s="162"/>
      <c r="Y1128" s="162"/>
      <c r="Z1128" s="162"/>
      <c r="AA1128" s="162"/>
      <c r="AB1128" s="162"/>
      <c r="AC1128" s="162">
        <v>0</v>
      </c>
      <c r="AD1128" s="162"/>
      <c r="AE1128" s="162"/>
      <c r="AF1128" s="162"/>
      <c r="AG1128" s="162"/>
      <c r="AH1128" s="162"/>
      <c r="AI1128" s="162"/>
      <c r="AJ1128" s="162"/>
      <c r="AK1128" s="162"/>
      <c r="AL1128" s="162"/>
      <c r="AM1128" s="162"/>
      <c r="AN1128" s="162"/>
      <c r="AO1128" s="162"/>
      <c r="AP1128" s="162"/>
      <c r="AQ1128" s="162"/>
      <c r="AR1128" s="162"/>
      <c r="AS1128" s="162"/>
      <c r="AT1128" s="162"/>
      <c r="AU1128" s="162"/>
      <c r="AV1128" s="162"/>
      <c r="AW1128" s="162"/>
      <c r="AX1128" s="162"/>
      <c r="AY1128" s="162"/>
      <c r="AZ1128" s="162"/>
      <c r="BA1128" s="162"/>
      <c r="BB1128" s="162"/>
      <c r="BC1128" s="162"/>
      <c r="BD1128" s="162"/>
      <c r="BE1128" s="162"/>
      <c r="BF1128" s="162"/>
      <c r="BG1128" s="162"/>
      <c r="BH1128" s="162"/>
    </row>
    <row r="1129" spans="1:60" outlineLevel="1" x14ac:dyDescent="0.2">
      <c r="A1129" s="210"/>
      <c r="B1129" s="289" t="s">
        <v>1036</v>
      </c>
      <c r="C1129" s="290"/>
      <c r="D1129" s="291"/>
      <c r="E1129" s="292"/>
      <c r="F1129" s="293"/>
      <c r="G1129" s="294"/>
      <c r="H1129" s="190"/>
      <c r="I1129" s="213"/>
      <c r="J1129" s="162"/>
      <c r="K1129" s="162"/>
      <c r="L1129" s="162"/>
      <c r="M1129" s="162"/>
      <c r="N1129" s="162"/>
      <c r="O1129" s="162"/>
      <c r="P1129" s="162"/>
      <c r="Q1129" s="162"/>
      <c r="R1129" s="162"/>
      <c r="S1129" s="162"/>
      <c r="T1129" s="162"/>
      <c r="U1129" s="162"/>
      <c r="V1129" s="162"/>
      <c r="W1129" s="162"/>
      <c r="X1129" s="162"/>
      <c r="Y1129" s="162"/>
      <c r="Z1129" s="162"/>
      <c r="AA1129" s="162"/>
      <c r="AB1129" s="162"/>
      <c r="AC1129" s="162">
        <v>1</v>
      </c>
      <c r="AD1129" s="162"/>
      <c r="AE1129" s="162"/>
      <c r="AF1129" s="162"/>
      <c r="AG1129" s="162"/>
      <c r="AH1129" s="162"/>
      <c r="AI1129" s="162"/>
      <c r="AJ1129" s="162"/>
      <c r="AK1129" s="162"/>
      <c r="AL1129" s="162"/>
      <c r="AM1129" s="162"/>
      <c r="AN1129" s="162"/>
      <c r="AO1129" s="162"/>
      <c r="AP1129" s="162"/>
      <c r="AQ1129" s="162"/>
      <c r="AR1129" s="162"/>
      <c r="AS1129" s="162"/>
      <c r="AT1129" s="162"/>
      <c r="AU1129" s="162"/>
      <c r="AV1129" s="162"/>
      <c r="AW1129" s="162"/>
      <c r="AX1129" s="162"/>
      <c r="AY1129" s="162"/>
      <c r="AZ1129" s="162"/>
      <c r="BA1129" s="162"/>
      <c r="BB1129" s="162"/>
      <c r="BC1129" s="162"/>
      <c r="BD1129" s="162"/>
      <c r="BE1129" s="162"/>
      <c r="BF1129" s="162"/>
      <c r="BG1129" s="162"/>
      <c r="BH1129" s="162"/>
    </row>
    <row r="1130" spans="1:60" outlineLevel="1" x14ac:dyDescent="0.2">
      <c r="A1130" s="211">
        <v>141</v>
      </c>
      <c r="B1130" s="173" t="s">
        <v>1037</v>
      </c>
      <c r="C1130" s="201" t="s">
        <v>1038</v>
      </c>
      <c r="D1130" s="177" t="s">
        <v>186</v>
      </c>
      <c r="E1130" s="183">
        <v>9.4600000000000009</v>
      </c>
      <c r="F1130" s="192"/>
      <c r="G1130" s="191">
        <f>ROUND(E1130*F1130,2)</f>
        <v>0</v>
      </c>
      <c r="H1130" s="190" t="s">
        <v>912</v>
      </c>
      <c r="I1130" s="213" t="s">
        <v>169</v>
      </c>
      <c r="J1130" s="162"/>
      <c r="K1130" s="162"/>
      <c r="L1130" s="162"/>
      <c r="M1130" s="162"/>
      <c r="N1130" s="162"/>
      <c r="O1130" s="162"/>
      <c r="P1130" s="162"/>
      <c r="Q1130" s="162"/>
      <c r="R1130" s="162"/>
      <c r="S1130" s="162"/>
      <c r="T1130" s="162"/>
      <c r="U1130" s="162"/>
      <c r="V1130" s="162"/>
      <c r="W1130" s="162"/>
      <c r="X1130" s="162"/>
      <c r="Y1130" s="162"/>
      <c r="Z1130" s="162"/>
      <c r="AA1130" s="162"/>
      <c r="AB1130" s="162"/>
      <c r="AC1130" s="162"/>
      <c r="AD1130" s="162"/>
      <c r="AE1130" s="162" t="s">
        <v>170</v>
      </c>
      <c r="AF1130" s="162"/>
      <c r="AG1130" s="162"/>
      <c r="AH1130" s="162"/>
      <c r="AI1130" s="162"/>
      <c r="AJ1130" s="162"/>
      <c r="AK1130" s="162"/>
      <c r="AL1130" s="162"/>
      <c r="AM1130" s="162">
        <v>21</v>
      </c>
      <c r="AN1130" s="162"/>
      <c r="AO1130" s="162"/>
      <c r="AP1130" s="162"/>
      <c r="AQ1130" s="162"/>
      <c r="AR1130" s="162"/>
      <c r="AS1130" s="162"/>
      <c r="AT1130" s="162"/>
      <c r="AU1130" s="162"/>
      <c r="AV1130" s="162"/>
      <c r="AW1130" s="162"/>
      <c r="AX1130" s="162"/>
      <c r="AY1130" s="162"/>
      <c r="AZ1130" s="162"/>
      <c r="BA1130" s="162"/>
      <c r="BB1130" s="162"/>
      <c r="BC1130" s="162"/>
      <c r="BD1130" s="162"/>
      <c r="BE1130" s="162"/>
      <c r="BF1130" s="162"/>
      <c r="BG1130" s="162"/>
      <c r="BH1130" s="162"/>
    </row>
    <row r="1131" spans="1:60" outlineLevel="1" x14ac:dyDescent="0.2">
      <c r="A1131" s="210"/>
      <c r="B1131" s="174"/>
      <c r="C1131" s="303" t="s">
        <v>1033</v>
      </c>
      <c r="D1131" s="304"/>
      <c r="E1131" s="305"/>
      <c r="F1131" s="306"/>
      <c r="G1131" s="307"/>
      <c r="H1131" s="190"/>
      <c r="I1131" s="213"/>
      <c r="J1131" s="162"/>
      <c r="K1131" s="162"/>
      <c r="L1131" s="162"/>
      <c r="M1131" s="162"/>
      <c r="N1131" s="162"/>
      <c r="O1131" s="162"/>
      <c r="P1131" s="162"/>
      <c r="Q1131" s="162"/>
      <c r="R1131" s="162"/>
      <c r="S1131" s="162"/>
      <c r="T1131" s="162"/>
      <c r="U1131" s="162"/>
      <c r="V1131" s="162"/>
      <c r="W1131" s="162"/>
      <c r="X1131" s="162"/>
      <c r="Y1131" s="162"/>
      <c r="Z1131" s="162"/>
      <c r="AA1131" s="162"/>
      <c r="AB1131" s="162"/>
      <c r="AC1131" s="162"/>
      <c r="AD1131" s="162"/>
      <c r="AE1131" s="162"/>
      <c r="AF1131" s="162"/>
      <c r="AG1131" s="162"/>
      <c r="AH1131" s="162"/>
      <c r="AI1131" s="162"/>
      <c r="AJ1131" s="162"/>
      <c r="AK1131" s="162"/>
      <c r="AL1131" s="162"/>
      <c r="AM1131" s="162"/>
      <c r="AN1131" s="162"/>
      <c r="AO1131" s="162"/>
      <c r="AP1131" s="162"/>
      <c r="AQ1131" s="162"/>
      <c r="AR1131" s="162"/>
      <c r="AS1131" s="162"/>
      <c r="AT1131" s="162"/>
      <c r="AU1131" s="162"/>
      <c r="AV1131" s="162"/>
      <c r="AW1131" s="162"/>
      <c r="AX1131" s="162"/>
      <c r="AY1131" s="162"/>
      <c r="AZ1131" s="162"/>
      <c r="BA1131" s="165" t="str">
        <f>C1131</f>
        <v>Včetně pomocného lešení o výšce podlahy do 1900 mm a pro zatížení do 1,5 kPa  (150 kg/m2).</v>
      </c>
      <c r="BB1131" s="162"/>
      <c r="BC1131" s="162"/>
      <c r="BD1131" s="162"/>
      <c r="BE1131" s="162"/>
      <c r="BF1131" s="162"/>
      <c r="BG1131" s="162"/>
      <c r="BH1131" s="162"/>
    </row>
    <row r="1132" spans="1:60" outlineLevel="1" x14ac:dyDescent="0.2">
      <c r="A1132" s="210"/>
      <c r="B1132" s="174"/>
      <c r="C1132" s="202" t="s">
        <v>455</v>
      </c>
      <c r="D1132" s="178"/>
      <c r="E1132" s="184"/>
      <c r="F1132" s="191"/>
      <c r="G1132" s="191"/>
      <c r="H1132" s="190"/>
      <c r="I1132" s="213"/>
      <c r="J1132" s="162"/>
      <c r="K1132" s="162"/>
      <c r="L1132" s="162"/>
      <c r="M1132" s="162"/>
      <c r="N1132" s="162"/>
      <c r="O1132" s="162"/>
      <c r="P1132" s="162"/>
      <c r="Q1132" s="162"/>
      <c r="R1132" s="162"/>
      <c r="S1132" s="162"/>
      <c r="T1132" s="162"/>
      <c r="U1132" s="162"/>
      <c r="V1132" s="162"/>
      <c r="W1132" s="162"/>
      <c r="X1132" s="162"/>
      <c r="Y1132" s="162"/>
      <c r="Z1132" s="162"/>
      <c r="AA1132" s="162"/>
      <c r="AB1132" s="162"/>
      <c r="AC1132" s="162"/>
      <c r="AD1132" s="162"/>
      <c r="AE1132" s="162"/>
      <c r="AF1132" s="162"/>
      <c r="AG1132" s="162"/>
      <c r="AH1132" s="162"/>
      <c r="AI1132" s="162"/>
      <c r="AJ1132" s="162"/>
      <c r="AK1132" s="162"/>
      <c r="AL1132" s="162"/>
      <c r="AM1132" s="162"/>
      <c r="AN1132" s="162"/>
      <c r="AO1132" s="162"/>
      <c r="AP1132" s="162"/>
      <c r="AQ1132" s="162"/>
      <c r="AR1132" s="162"/>
      <c r="AS1132" s="162"/>
      <c r="AT1132" s="162"/>
      <c r="AU1132" s="162"/>
      <c r="AV1132" s="162"/>
      <c r="AW1132" s="162"/>
      <c r="AX1132" s="162"/>
      <c r="AY1132" s="162"/>
      <c r="AZ1132" s="162"/>
      <c r="BA1132" s="162"/>
      <c r="BB1132" s="162"/>
      <c r="BC1132" s="162"/>
      <c r="BD1132" s="162"/>
      <c r="BE1132" s="162"/>
      <c r="BF1132" s="162"/>
      <c r="BG1132" s="162"/>
      <c r="BH1132" s="162"/>
    </row>
    <row r="1133" spans="1:60" outlineLevel="1" x14ac:dyDescent="0.2">
      <c r="A1133" s="210"/>
      <c r="B1133" s="174"/>
      <c r="C1133" s="202" t="s">
        <v>456</v>
      </c>
      <c r="D1133" s="178"/>
      <c r="E1133" s="184">
        <v>9.4600000000000009</v>
      </c>
      <c r="F1133" s="191"/>
      <c r="G1133" s="191"/>
      <c r="H1133" s="190"/>
      <c r="I1133" s="213"/>
      <c r="J1133" s="162"/>
      <c r="K1133" s="162"/>
      <c r="L1133" s="162"/>
      <c r="M1133" s="162"/>
      <c r="N1133" s="162"/>
      <c r="O1133" s="162"/>
      <c r="P1133" s="162"/>
      <c r="Q1133" s="162"/>
      <c r="R1133" s="162"/>
      <c r="S1133" s="162"/>
      <c r="T1133" s="162"/>
      <c r="U1133" s="162"/>
      <c r="V1133" s="162"/>
      <c r="W1133" s="162"/>
      <c r="X1133" s="162"/>
      <c r="Y1133" s="162"/>
      <c r="Z1133" s="162"/>
      <c r="AA1133" s="162"/>
      <c r="AB1133" s="162"/>
      <c r="AC1133" s="162"/>
      <c r="AD1133" s="162"/>
      <c r="AE1133" s="162"/>
      <c r="AF1133" s="162"/>
      <c r="AG1133" s="162"/>
      <c r="AH1133" s="162"/>
      <c r="AI1133" s="162"/>
      <c r="AJ1133" s="162"/>
      <c r="AK1133" s="162"/>
      <c r="AL1133" s="162"/>
      <c r="AM1133" s="162"/>
      <c r="AN1133" s="162"/>
      <c r="AO1133" s="162"/>
      <c r="AP1133" s="162"/>
      <c r="AQ1133" s="162"/>
      <c r="AR1133" s="162"/>
      <c r="AS1133" s="162"/>
      <c r="AT1133" s="162"/>
      <c r="AU1133" s="162"/>
      <c r="AV1133" s="162"/>
      <c r="AW1133" s="162"/>
      <c r="AX1133" s="162"/>
      <c r="AY1133" s="162"/>
      <c r="AZ1133" s="162"/>
      <c r="BA1133" s="162"/>
      <c r="BB1133" s="162"/>
      <c r="BC1133" s="162"/>
      <c r="BD1133" s="162"/>
      <c r="BE1133" s="162"/>
      <c r="BF1133" s="162"/>
      <c r="BG1133" s="162"/>
      <c r="BH1133" s="162"/>
    </row>
    <row r="1134" spans="1:60" outlineLevel="1" x14ac:dyDescent="0.2">
      <c r="A1134" s="210"/>
      <c r="B1134" s="289" t="s">
        <v>1035</v>
      </c>
      <c r="C1134" s="290"/>
      <c r="D1134" s="291"/>
      <c r="E1134" s="292"/>
      <c r="F1134" s="293"/>
      <c r="G1134" s="294"/>
      <c r="H1134" s="190"/>
      <c r="I1134" s="213"/>
      <c r="J1134" s="162"/>
      <c r="K1134" s="162"/>
      <c r="L1134" s="162"/>
      <c r="M1134" s="162"/>
      <c r="N1134" s="162"/>
      <c r="O1134" s="162"/>
      <c r="P1134" s="162"/>
      <c r="Q1134" s="162"/>
      <c r="R1134" s="162"/>
      <c r="S1134" s="162"/>
      <c r="T1134" s="162"/>
      <c r="U1134" s="162"/>
      <c r="V1134" s="162"/>
      <c r="W1134" s="162"/>
      <c r="X1134" s="162"/>
      <c r="Y1134" s="162"/>
      <c r="Z1134" s="162"/>
      <c r="AA1134" s="162"/>
      <c r="AB1134" s="162"/>
      <c r="AC1134" s="162">
        <v>0</v>
      </c>
      <c r="AD1134" s="162"/>
      <c r="AE1134" s="162"/>
      <c r="AF1134" s="162"/>
      <c r="AG1134" s="162"/>
      <c r="AH1134" s="162"/>
      <c r="AI1134" s="162"/>
      <c r="AJ1134" s="162"/>
      <c r="AK1134" s="162"/>
      <c r="AL1134" s="162"/>
      <c r="AM1134" s="162"/>
      <c r="AN1134" s="162"/>
      <c r="AO1134" s="162"/>
      <c r="AP1134" s="162"/>
      <c r="AQ1134" s="162"/>
      <c r="AR1134" s="162"/>
      <c r="AS1134" s="162"/>
      <c r="AT1134" s="162"/>
      <c r="AU1134" s="162"/>
      <c r="AV1134" s="162"/>
      <c r="AW1134" s="162"/>
      <c r="AX1134" s="162"/>
      <c r="AY1134" s="162"/>
      <c r="AZ1134" s="162"/>
      <c r="BA1134" s="162"/>
      <c r="BB1134" s="162"/>
      <c r="BC1134" s="162"/>
      <c r="BD1134" s="162"/>
      <c r="BE1134" s="162"/>
      <c r="BF1134" s="162"/>
      <c r="BG1134" s="162"/>
      <c r="BH1134" s="162"/>
    </row>
    <row r="1135" spans="1:60" outlineLevel="1" x14ac:dyDescent="0.2">
      <c r="A1135" s="210"/>
      <c r="B1135" s="289" t="s">
        <v>1036</v>
      </c>
      <c r="C1135" s="290"/>
      <c r="D1135" s="291"/>
      <c r="E1135" s="292"/>
      <c r="F1135" s="293"/>
      <c r="G1135" s="294"/>
      <c r="H1135" s="190"/>
      <c r="I1135" s="213"/>
      <c r="J1135" s="162"/>
      <c r="K1135" s="162"/>
      <c r="L1135" s="162"/>
      <c r="M1135" s="162"/>
      <c r="N1135" s="162"/>
      <c r="O1135" s="162"/>
      <c r="P1135" s="162"/>
      <c r="Q1135" s="162"/>
      <c r="R1135" s="162"/>
      <c r="S1135" s="162"/>
      <c r="T1135" s="162"/>
      <c r="U1135" s="162"/>
      <c r="V1135" s="162"/>
      <c r="W1135" s="162"/>
      <c r="X1135" s="162"/>
      <c r="Y1135" s="162"/>
      <c r="Z1135" s="162"/>
      <c r="AA1135" s="162"/>
      <c r="AB1135" s="162"/>
      <c r="AC1135" s="162">
        <v>1</v>
      </c>
      <c r="AD1135" s="162"/>
      <c r="AE1135" s="162"/>
      <c r="AF1135" s="162"/>
      <c r="AG1135" s="162"/>
      <c r="AH1135" s="162"/>
      <c r="AI1135" s="162"/>
      <c r="AJ1135" s="162"/>
      <c r="AK1135" s="162"/>
      <c r="AL1135" s="162"/>
      <c r="AM1135" s="162"/>
      <c r="AN1135" s="162"/>
      <c r="AO1135" s="162"/>
      <c r="AP1135" s="162"/>
      <c r="AQ1135" s="162"/>
      <c r="AR1135" s="162"/>
      <c r="AS1135" s="162"/>
      <c r="AT1135" s="162"/>
      <c r="AU1135" s="162"/>
      <c r="AV1135" s="162"/>
      <c r="AW1135" s="162"/>
      <c r="AX1135" s="162"/>
      <c r="AY1135" s="162"/>
      <c r="AZ1135" s="162"/>
      <c r="BA1135" s="162"/>
      <c r="BB1135" s="162"/>
      <c r="BC1135" s="162"/>
      <c r="BD1135" s="162"/>
      <c r="BE1135" s="162"/>
      <c r="BF1135" s="162"/>
      <c r="BG1135" s="162"/>
      <c r="BH1135" s="162"/>
    </row>
    <row r="1136" spans="1:60" outlineLevel="1" x14ac:dyDescent="0.2">
      <c r="A1136" s="211">
        <v>142</v>
      </c>
      <c r="B1136" s="173" t="s">
        <v>1039</v>
      </c>
      <c r="C1136" s="201" t="s">
        <v>1040</v>
      </c>
      <c r="D1136" s="177" t="s">
        <v>186</v>
      </c>
      <c r="E1136" s="183">
        <v>10.1</v>
      </c>
      <c r="F1136" s="192"/>
      <c r="G1136" s="191">
        <f>ROUND(E1136*F1136,2)</f>
        <v>0</v>
      </c>
      <c r="H1136" s="190" t="s">
        <v>912</v>
      </c>
      <c r="I1136" s="213" t="s">
        <v>169</v>
      </c>
      <c r="J1136" s="162"/>
      <c r="K1136" s="162"/>
      <c r="L1136" s="162"/>
      <c r="M1136" s="162"/>
      <c r="N1136" s="162"/>
      <c r="O1136" s="162"/>
      <c r="P1136" s="162"/>
      <c r="Q1136" s="162"/>
      <c r="R1136" s="162"/>
      <c r="S1136" s="162"/>
      <c r="T1136" s="162"/>
      <c r="U1136" s="162"/>
      <c r="V1136" s="162"/>
      <c r="W1136" s="162"/>
      <c r="X1136" s="162"/>
      <c r="Y1136" s="162"/>
      <c r="Z1136" s="162"/>
      <c r="AA1136" s="162"/>
      <c r="AB1136" s="162"/>
      <c r="AC1136" s="162"/>
      <c r="AD1136" s="162"/>
      <c r="AE1136" s="162" t="s">
        <v>170</v>
      </c>
      <c r="AF1136" s="162"/>
      <c r="AG1136" s="162"/>
      <c r="AH1136" s="162"/>
      <c r="AI1136" s="162"/>
      <c r="AJ1136" s="162"/>
      <c r="AK1136" s="162"/>
      <c r="AL1136" s="162"/>
      <c r="AM1136" s="162">
        <v>21</v>
      </c>
      <c r="AN1136" s="162"/>
      <c r="AO1136" s="162"/>
      <c r="AP1136" s="162"/>
      <c r="AQ1136" s="162"/>
      <c r="AR1136" s="162"/>
      <c r="AS1136" s="162"/>
      <c r="AT1136" s="162"/>
      <c r="AU1136" s="162"/>
      <c r="AV1136" s="162"/>
      <c r="AW1136" s="162"/>
      <c r="AX1136" s="162"/>
      <c r="AY1136" s="162"/>
      <c r="AZ1136" s="162"/>
      <c r="BA1136" s="162"/>
      <c r="BB1136" s="162"/>
      <c r="BC1136" s="162"/>
      <c r="BD1136" s="162"/>
      <c r="BE1136" s="162"/>
      <c r="BF1136" s="162"/>
      <c r="BG1136" s="162"/>
      <c r="BH1136" s="162"/>
    </row>
    <row r="1137" spans="1:60" outlineLevel="1" x14ac:dyDescent="0.2">
      <c r="A1137" s="210"/>
      <c r="B1137" s="174"/>
      <c r="C1137" s="303" t="s">
        <v>1033</v>
      </c>
      <c r="D1137" s="304"/>
      <c r="E1137" s="305"/>
      <c r="F1137" s="306"/>
      <c r="G1137" s="307"/>
      <c r="H1137" s="190"/>
      <c r="I1137" s="213"/>
      <c r="J1137" s="162"/>
      <c r="K1137" s="162"/>
      <c r="L1137" s="162"/>
      <c r="M1137" s="162"/>
      <c r="N1137" s="162"/>
      <c r="O1137" s="162"/>
      <c r="P1137" s="162"/>
      <c r="Q1137" s="162"/>
      <c r="R1137" s="162"/>
      <c r="S1137" s="162"/>
      <c r="T1137" s="162"/>
      <c r="U1137" s="162"/>
      <c r="V1137" s="162"/>
      <c r="W1137" s="162"/>
      <c r="X1137" s="162"/>
      <c r="Y1137" s="162"/>
      <c r="Z1137" s="162"/>
      <c r="AA1137" s="162"/>
      <c r="AB1137" s="162"/>
      <c r="AC1137" s="162"/>
      <c r="AD1137" s="162"/>
      <c r="AE1137" s="162"/>
      <c r="AF1137" s="162"/>
      <c r="AG1137" s="162"/>
      <c r="AH1137" s="162"/>
      <c r="AI1137" s="162"/>
      <c r="AJ1137" s="162"/>
      <c r="AK1137" s="162"/>
      <c r="AL1137" s="162"/>
      <c r="AM1137" s="162"/>
      <c r="AN1137" s="162"/>
      <c r="AO1137" s="162"/>
      <c r="AP1137" s="162"/>
      <c r="AQ1137" s="162"/>
      <c r="AR1137" s="162"/>
      <c r="AS1137" s="162"/>
      <c r="AT1137" s="162"/>
      <c r="AU1137" s="162"/>
      <c r="AV1137" s="162"/>
      <c r="AW1137" s="162"/>
      <c r="AX1137" s="162"/>
      <c r="AY1137" s="162"/>
      <c r="AZ1137" s="162"/>
      <c r="BA1137" s="165" t="str">
        <f>C1137</f>
        <v>Včetně pomocného lešení o výšce podlahy do 1900 mm a pro zatížení do 1,5 kPa  (150 kg/m2).</v>
      </c>
      <c r="BB1137" s="162"/>
      <c r="BC1137" s="162"/>
      <c r="BD1137" s="162"/>
      <c r="BE1137" s="162"/>
      <c r="BF1137" s="162"/>
      <c r="BG1137" s="162"/>
      <c r="BH1137" s="162"/>
    </row>
    <row r="1138" spans="1:60" outlineLevel="1" x14ac:dyDescent="0.2">
      <c r="A1138" s="210"/>
      <c r="B1138" s="174"/>
      <c r="C1138" s="202" t="s">
        <v>1024</v>
      </c>
      <c r="D1138" s="178"/>
      <c r="E1138" s="184"/>
      <c r="F1138" s="191"/>
      <c r="G1138" s="191"/>
      <c r="H1138" s="190"/>
      <c r="I1138" s="213"/>
      <c r="J1138" s="162"/>
      <c r="K1138" s="162"/>
      <c r="L1138" s="162"/>
      <c r="M1138" s="162"/>
      <c r="N1138" s="162"/>
      <c r="O1138" s="162"/>
      <c r="P1138" s="162"/>
      <c r="Q1138" s="162"/>
      <c r="R1138" s="162"/>
      <c r="S1138" s="162"/>
      <c r="T1138" s="162"/>
      <c r="U1138" s="162"/>
      <c r="V1138" s="162"/>
      <c r="W1138" s="162"/>
      <c r="X1138" s="162"/>
      <c r="Y1138" s="162"/>
      <c r="Z1138" s="162"/>
      <c r="AA1138" s="162"/>
      <c r="AB1138" s="162"/>
      <c r="AC1138" s="162"/>
      <c r="AD1138" s="162"/>
      <c r="AE1138" s="162"/>
      <c r="AF1138" s="162"/>
      <c r="AG1138" s="162"/>
      <c r="AH1138" s="162"/>
      <c r="AI1138" s="162"/>
      <c r="AJ1138" s="162"/>
      <c r="AK1138" s="162"/>
      <c r="AL1138" s="162"/>
      <c r="AM1138" s="162"/>
      <c r="AN1138" s="162"/>
      <c r="AO1138" s="162"/>
      <c r="AP1138" s="162"/>
      <c r="AQ1138" s="162"/>
      <c r="AR1138" s="162"/>
      <c r="AS1138" s="162"/>
      <c r="AT1138" s="162"/>
      <c r="AU1138" s="162"/>
      <c r="AV1138" s="162"/>
      <c r="AW1138" s="162"/>
      <c r="AX1138" s="162"/>
      <c r="AY1138" s="162"/>
      <c r="AZ1138" s="162"/>
      <c r="BA1138" s="162"/>
      <c r="BB1138" s="162"/>
      <c r="BC1138" s="162"/>
      <c r="BD1138" s="162"/>
      <c r="BE1138" s="162"/>
      <c r="BF1138" s="162"/>
      <c r="BG1138" s="162"/>
      <c r="BH1138" s="162"/>
    </row>
    <row r="1139" spans="1:60" outlineLevel="1" x14ac:dyDescent="0.2">
      <c r="A1139" s="210"/>
      <c r="B1139" s="174"/>
      <c r="C1139" s="202" t="s">
        <v>1025</v>
      </c>
      <c r="D1139" s="178"/>
      <c r="E1139" s="184">
        <v>3.2</v>
      </c>
      <c r="F1139" s="191"/>
      <c r="G1139" s="191"/>
      <c r="H1139" s="190"/>
      <c r="I1139" s="213"/>
      <c r="J1139" s="162"/>
      <c r="K1139" s="162"/>
      <c r="L1139" s="162"/>
      <c r="M1139" s="162"/>
      <c r="N1139" s="162"/>
      <c r="O1139" s="162"/>
      <c r="P1139" s="162"/>
      <c r="Q1139" s="162"/>
      <c r="R1139" s="162"/>
      <c r="S1139" s="162"/>
      <c r="T1139" s="162"/>
      <c r="U1139" s="162"/>
      <c r="V1139" s="162"/>
      <c r="W1139" s="162"/>
      <c r="X1139" s="162"/>
      <c r="Y1139" s="162"/>
      <c r="Z1139" s="162"/>
      <c r="AA1139" s="162"/>
      <c r="AB1139" s="162"/>
      <c r="AC1139" s="162"/>
      <c r="AD1139" s="162"/>
      <c r="AE1139" s="162"/>
      <c r="AF1139" s="162"/>
      <c r="AG1139" s="162"/>
      <c r="AH1139" s="162"/>
      <c r="AI1139" s="162"/>
      <c r="AJ1139" s="162"/>
      <c r="AK1139" s="162"/>
      <c r="AL1139" s="162"/>
      <c r="AM1139" s="162"/>
      <c r="AN1139" s="162"/>
      <c r="AO1139" s="162"/>
      <c r="AP1139" s="162"/>
      <c r="AQ1139" s="162"/>
      <c r="AR1139" s="162"/>
      <c r="AS1139" s="162"/>
      <c r="AT1139" s="162"/>
      <c r="AU1139" s="162"/>
      <c r="AV1139" s="162"/>
      <c r="AW1139" s="162"/>
      <c r="AX1139" s="162"/>
      <c r="AY1139" s="162"/>
      <c r="AZ1139" s="162"/>
      <c r="BA1139" s="162"/>
      <c r="BB1139" s="162"/>
      <c r="BC1139" s="162"/>
      <c r="BD1139" s="162"/>
      <c r="BE1139" s="162"/>
      <c r="BF1139" s="162"/>
      <c r="BG1139" s="162"/>
      <c r="BH1139" s="162"/>
    </row>
    <row r="1140" spans="1:60" outlineLevel="1" x14ac:dyDescent="0.2">
      <c r="A1140" s="210"/>
      <c r="B1140" s="174"/>
      <c r="C1140" s="202" t="s">
        <v>1026</v>
      </c>
      <c r="D1140" s="178"/>
      <c r="E1140" s="184">
        <v>6.9</v>
      </c>
      <c r="F1140" s="191"/>
      <c r="G1140" s="191"/>
      <c r="H1140" s="190"/>
      <c r="I1140" s="213"/>
      <c r="J1140" s="162"/>
      <c r="K1140" s="162"/>
      <c r="L1140" s="162"/>
      <c r="M1140" s="162"/>
      <c r="N1140" s="162"/>
      <c r="O1140" s="162"/>
      <c r="P1140" s="162"/>
      <c r="Q1140" s="162"/>
      <c r="R1140" s="162"/>
      <c r="S1140" s="162"/>
      <c r="T1140" s="162"/>
      <c r="U1140" s="162"/>
      <c r="V1140" s="162"/>
      <c r="W1140" s="162"/>
      <c r="X1140" s="162"/>
      <c r="Y1140" s="162"/>
      <c r="Z1140" s="162"/>
      <c r="AA1140" s="162"/>
      <c r="AB1140" s="162"/>
      <c r="AC1140" s="162"/>
      <c r="AD1140" s="162"/>
      <c r="AE1140" s="162"/>
      <c r="AF1140" s="162"/>
      <c r="AG1140" s="162"/>
      <c r="AH1140" s="162"/>
      <c r="AI1140" s="162"/>
      <c r="AJ1140" s="162"/>
      <c r="AK1140" s="162"/>
      <c r="AL1140" s="162"/>
      <c r="AM1140" s="162"/>
      <c r="AN1140" s="162"/>
      <c r="AO1140" s="162"/>
      <c r="AP1140" s="162"/>
      <c r="AQ1140" s="162"/>
      <c r="AR1140" s="162"/>
      <c r="AS1140" s="162"/>
      <c r="AT1140" s="162"/>
      <c r="AU1140" s="162"/>
      <c r="AV1140" s="162"/>
      <c r="AW1140" s="162"/>
      <c r="AX1140" s="162"/>
      <c r="AY1140" s="162"/>
      <c r="AZ1140" s="162"/>
      <c r="BA1140" s="162"/>
      <c r="BB1140" s="162"/>
      <c r="BC1140" s="162"/>
      <c r="BD1140" s="162"/>
      <c r="BE1140" s="162"/>
      <c r="BF1140" s="162"/>
      <c r="BG1140" s="162"/>
      <c r="BH1140" s="162"/>
    </row>
    <row r="1141" spans="1:60" outlineLevel="1" x14ac:dyDescent="0.2">
      <c r="A1141" s="210"/>
      <c r="B1141" s="289" t="s">
        <v>1041</v>
      </c>
      <c r="C1141" s="290"/>
      <c r="D1141" s="291"/>
      <c r="E1141" s="292"/>
      <c r="F1141" s="293"/>
      <c r="G1141" s="294"/>
      <c r="H1141" s="190"/>
      <c r="I1141" s="213"/>
      <c r="J1141" s="162"/>
      <c r="K1141" s="162"/>
      <c r="L1141" s="162"/>
      <c r="M1141" s="162"/>
      <c r="N1141" s="162"/>
      <c r="O1141" s="162"/>
      <c r="P1141" s="162"/>
      <c r="Q1141" s="162"/>
      <c r="R1141" s="162"/>
      <c r="S1141" s="162"/>
      <c r="T1141" s="162"/>
      <c r="U1141" s="162"/>
      <c r="V1141" s="162"/>
      <c r="W1141" s="162"/>
      <c r="X1141" s="162"/>
      <c r="Y1141" s="162"/>
      <c r="Z1141" s="162"/>
      <c r="AA1141" s="162"/>
      <c r="AB1141" s="162"/>
      <c r="AC1141" s="162">
        <v>0</v>
      </c>
      <c r="AD1141" s="162"/>
      <c r="AE1141" s="162"/>
      <c r="AF1141" s="162"/>
      <c r="AG1141" s="162"/>
      <c r="AH1141" s="162"/>
      <c r="AI1141" s="162"/>
      <c r="AJ1141" s="162"/>
      <c r="AK1141" s="162"/>
      <c r="AL1141" s="162"/>
      <c r="AM1141" s="162"/>
      <c r="AN1141" s="162"/>
      <c r="AO1141" s="162"/>
      <c r="AP1141" s="162"/>
      <c r="AQ1141" s="162"/>
      <c r="AR1141" s="162"/>
      <c r="AS1141" s="162"/>
      <c r="AT1141" s="162"/>
      <c r="AU1141" s="162"/>
      <c r="AV1141" s="162"/>
      <c r="AW1141" s="162"/>
      <c r="AX1141" s="162"/>
      <c r="AY1141" s="162"/>
      <c r="AZ1141" s="162"/>
      <c r="BA1141" s="162"/>
      <c r="BB1141" s="162"/>
      <c r="BC1141" s="162"/>
      <c r="BD1141" s="162"/>
      <c r="BE1141" s="162"/>
      <c r="BF1141" s="162"/>
      <c r="BG1141" s="162"/>
      <c r="BH1141" s="162"/>
    </row>
    <row r="1142" spans="1:60" outlineLevel="1" x14ac:dyDescent="0.2">
      <c r="A1142" s="210"/>
      <c r="B1142" s="289" t="s">
        <v>1042</v>
      </c>
      <c r="C1142" s="290"/>
      <c r="D1142" s="291"/>
      <c r="E1142" s="292"/>
      <c r="F1142" s="293"/>
      <c r="G1142" s="294"/>
      <c r="H1142" s="190"/>
      <c r="I1142" s="213"/>
      <c r="J1142" s="162"/>
      <c r="K1142" s="162"/>
      <c r="L1142" s="162"/>
      <c r="M1142" s="162"/>
      <c r="N1142" s="162"/>
      <c r="O1142" s="162"/>
      <c r="P1142" s="162"/>
      <c r="Q1142" s="162"/>
      <c r="R1142" s="162"/>
      <c r="S1142" s="162"/>
      <c r="T1142" s="162"/>
      <c r="U1142" s="162"/>
      <c r="V1142" s="162"/>
      <c r="W1142" s="162"/>
      <c r="X1142" s="162"/>
      <c r="Y1142" s="162"/>
      <c r="Z1142" s="162"/>
      <c r="AA1142" s="162"/>
      <c r="AB1142" s="162"/>
      <c r="AC1142" s="162">
        <v>1</v>
      </c>
      <c r="AD1142" s="162"/>
      <c r="AE1142" s="162"/>
      <c r="AF1142" s="162"/>
      <c r="AG1142" s="162"/>
      <c r="AH1142" s="162"/>
      <c r="AI1142" s="162"/>
      <c r="AJ1142" s="162"/>
      <c r="AK1142" s="162"/>
      <c r="AL1142" s="162"/>
      <c r="AM1142" s="162"/>
      <c r="AN1142" s="162"/>
      <c r="AO1142" s="162"/>
      <c r="AP1142" s="162"/>
      <c r="AQ1142" s="162"/>
      <c r="AR1142" s="162"/>
      <c r="AS1142" s="162"/>
      <c r="AT1142" s="162"/>
      <c r="AU1142" s="162"/>
      <c r="AV1142" s="162"/>
      <c r="AW1142" s="162"/>
      <c r="AX1142" s="162"/>
      <c r="AY1142" s="162"/>
      <c r="AZ1142" s="162"/>
      <c r="BA1142" s="162"/>
      <c r="BB1142" s="162"/>
      <c r="BC1142" s="162"/>
      <c r="BD1142" s="162"/>
      <c r="BE1142" s="162"/>
      <c r="BF1142" s="162"/>
      <c r="BG1142" s="162"/>
      <c r="BH1142" s="162"/>
    </row>
    <row r="1143" spans="1:60" outlineLevel="1" x14ac:dyDescent="0.2">
      <c r="A1143" s="211">
        <v>143</v>
      </c>
      <c r="B1143" s="173" t="s">
        <v>1043</v>
      </c>
      <c r="C1143" s="201" t="s">
        <v>1044</v>
      </c>
      <c r="D1143" s="177" t="s">
        <v>167</v>
      </c>
      <c r="E1143" s="183">
        <v>30.312000000000001</v>
      </c>
      <c r="F1143" s="192"/>
      <c r="G1143" s="191">
        <f>ROUND(E1143*F1143,2)</f>
        <v>0</v>
      </c>
      <c r="H1143" s="190" t="s">
        <v>912</v>
      </c>
      <c r="I1143" s="213" t="s">
        <v>169</v>
      </c>
      <c r="J1143" s="162"/>
      <c r="K1143" s="162"/>
      <c r="L1143" s="162"/>
      <c r="M1143" s="162"/>
      <c r="N1143" s="162"/>
      <c r="O1143" s="162"/>
      <c r="P1143" s="162"/>
      <c r="Q1143" s="162"/>
      <c r="R1143" s="162"/>
      <c r="S1143" s="162"/>
      <c r="T1143" s="162"/>
      <c r="U1143" s="162"/>
      <c r="V1143" s="162"/>
      <c r="W1143" s="162"/>
      <c r="X1143" s="162"/>
      <c r="Y1143" s="162"/>
      <c r="Z1143" s="162"/>
      <c r="AA1143" s="162"/>
      <c r="AB1143" s="162"/>
      <c r="AC1143" s="162"/>
      <c r="AD1143" s="162"/>
      <c r="AE1143" s="162" t="s">
        <v>170</v>
      </c>
      <c r="AF1143" s="162"/>
      <c r="AG1143" s="162"/>
      <c r="AH1143" s="162"/>
      <c r="AI1143" s="162"/>
      <c r="AJ1143" s="162"/>
      <c r="AK1143" s="162"/>
      <c r="AL1143" s="162"/>
      <c r="AM1143" s="162">
        <v>21</v>
      </c>
      <c r="AN1143" s="162"/>
      <c r="AO1143" s="162"/>
      <c r="AP1143" s="162"/>
      <c r="AQ1143" s="162"/>
      <c r="AR1143" s="162"/>
      <c r="AS1143" s="162"/>
      <c r="AT1143" s="162"/>
      <c r="AU1143" s="162"/>
      <c r="AV1143" s="162"/>
      <c r="AW1143" s="162"/>
      <c r="AX1143" s="162"/>
      <c r="AY1143" s="162"/>
      <c r="AZ1143" s="162"/>
      <c r="BA1143" s="162"/>
      <c r="BB1143" s="162"/>
      <c r="BC1143" s="162"/>
      <c r="BD1143" s="162"/>
      <c r="BE1143" s="162"/>
      <c r="BF1143" s="162"/>
      <c r="BG1143" s="162"/>
      <c r="BH1143" s="162"/>
    </row>
    <row r="1144" spans="1:60" outlineLevel="1" x14ac:dyDescent="0.2">
      <c r="A1144" s="210"/>
      <c r="B1144" s="174"/>
      <c r="C1144" s="202" t="s">
        <v>1045</v>
      </c>
      <c r="D1144" s="178"/>
      <c r="E1144" s="184">
        <v>8.2799999999999994</v>
      </c>
      <c r="F1144" s="191"/>
      <c r="G1144" s="191"/>
      <c r="H1144" s="190"/>
      <c r="I1144" s="213"/>
      <c r="J1144" s="162"/>
      <c r="K1144" s="162"/>
      <c r="L1144" s="162"/>
      <c r="M1144" s="162"/>
      <c r="N1144" s="162"/>
      <c r="O1144" s="162"/>
      <c r="P1144" s="162"/>
      <c r="Q1144" s="162"/>
      <c r="R1144" s="162"/>
      <c r="S1144" s="162"/>
      <c r="T1144" s="162"/>
      <c r="U1144" s="162"/>
      <c r="V1144" s="162"/>
      <c r="W1144" s="162"/>
      <c r="X1144" s="162"/>
      <c r="Y1144" s="162"/>
      <c r="Z1144" s="162"/>
      <c r="AA1144" s="162"/>
      <c r="AB1144" s="162"/>
      <c r="AC1144" s="162"/>
      <c r="AD1144" s="162"/>
      <c r="AE1144" s="162"/>
      <c r="AF1144" s="162"/>
      <c r="AG1144" s="162"/>
      <c r="AH1144" s="162"/>
      <c r="AI1144" s="162"/>
      <c r="AJ1144" s="162"/>
      <c r="AK1144" s="162"/>
      <c r="AL1144" s="162"/>
      <c r="AM1144" s="162"/>
      <c r="AN1144" s="162"/>
      <c r="AO1144" s="162"/>
      <c r="AP1144" s="162"/>
      <c r="AQ1144" s="162"/>
      <c r="AR1144" s="162"/>
      <c r="AS1144" s="162"/>
      <c r="AT1144" s="162"/>
      <c r="AU1144" s="162"/>
      <c r="AV1144" s="162"/>
      <c r="AW1144" s="162"/>
      <c r="AX1144" s="162"/>
      <c r="AY1144" s="162"/>
      <c r="AZ1144" s="162"/>
      <c r="BA1144" s="162"/>
      <c r="BB1144" s="162"/>
      <c r="BC1144" s="162"/>
      <c r="BD1144" s="162"/>
      <c r="BE1144" s="162"/>
      <c r="BF1144" s="162"/>
      <c r="BG1144" s="162"/>
      <c r="BH1144" s="162"/>
    </row>
    <row r="1145" spans="1:60" outlineLevel="1" x14ac:dyDescent="0.2">
      <c r="A1145" s="210"/>
      <c r="B1145" s="174"/>
      <c r="C1145" s="202" t="s">
        <v>1046</v>
      </c>
      <c r="D1145" s="178"/>
      <c r="E1145" s="184">
        <v>11.916</v>
      </c>
      <c r="F1145" s="191"/>
      <c r="G1145" s="191"/>
      <c r="H1145" s="190"/>
      <c r="I1145" s="213"/>
      <c r="J1145" s="162"/>
      <c r="K1145" s="162"/>
      <c r="L1145" s="162"/>
      <c r="M1145" s="162"/>
      <c r="N1145" s="162"/>
      <c r="O1145" s="162"/>
      <c r="P1145" s="162"/>
      <c r="Q1145" s="162"/>
      <c r="R1145" s="162"/>
      <c r="S1145" s="162"/>
      <c r="T1145" s="162"/>
      <c r="U1145" s="162"/>
      <c r="V1145" s="162"/>
      <c r="W1145" s="162"/>
      <c r="X1145" s="162"/>
      <c r="Y1145" s="162"/>
      <c r="Z1145" s="162"/>
      <c r="AA1145" s="162"/>
      <c r="AB1145" s="162"/>
      <c r="AC1145" s="162"/>
      <c r="AD1145" s="162"/>
      <c r="AE1145" s="162"/>
      <c r="AF1145" s="162"/>
      <c r="AG1145" s="162"/>
      <c r="AH1145" s="162"/>
      <c r="AI1145" s="162"/>
      <c r="AJ1145" s="162"/>
      <c r="AK1145" s="162"/>
      <c r="AL1145" s="162"/>
      <c r="AM1145" s="162"/>
      <c r="AN1145" s="162"/>
      <c r="AO1145" s="162"/>
      <c r="AP1145" s="162"/>
      <c r="AQ1145" s="162"/>
      <c r="AR1145" s="162"/>
      <c r="AS1145" s="162"/>
      <c r="AT1145" s="162"/>
      <c r="AU1145" s="162"/>
      <c r="AV1145" s="162"/>
      <c r="AW1145" s="162"/>
      <c r="AX1145" s="162"/>
      <c r="AY1145" s="162"/>
      <c r="AZ1145" s="162"/>
      <c r="BA1145" s="162"/>
      <c r="BB1145" s="162"/>
      <c r="BC1145" s="162"/>
      <c r="BD1145" s="162"/>
      <c r="BE1145" s="162"/>
      <c r="BF1145" s="162"/>
      <c r="BG1145" s="162"/>
      <c r="BH1145" s="162"/>
    </row>
    <row r="1146" spans="1:60" outlineLevel="1" x14ac:dyDescent="0.2">
      <c r="A1146" s="210"/>
      <c r="B1146" s="174"/>
      <c r="C1146" s="202" t="s">
        <v>1047</v>
      </c>
      <c r="D1146" s="178"/>
      <c r="E1146" s="184">
        <v>10.116</v>
      </c>
      <c r="F1146" s="191"/>
      <c r="G1146" s="191"/>
      <c r="H1146" s="190"/>
      <c r="I1146" s="213"/>
      <c r="J1146" s="162"/>
      <c r="K1146" s="162"/>
      <c r="L1146" s="162"/>
      <c r="M1146" s="162"/>
      <c r="N1146" s="162"/>
      <c r="O1146" s="162"/>
      <c r="P1146" s="162"/>
      <c r="Q1146" s="162"/>
      <c r="R1146" s="162"/>
      <c r="S1146" s="162"/>
      <c r="T1146" s="162"/>
      <c r="U1146" s="162"/>
      <c r="V1146" s="162"/>
      <c r="W1146" s="162"/>
      <c r="X1146" s="162"/>
      <c r="Y1146" s="162"/>
      <c r="Z1146" s="162"/>
      <c r="AA1146" s="162"/>
      <c r="AB1146" s="162"/>
      <c r="AC1146" s="162"/>
      <c r="AD1146" s="162"/>
      <c r="AE1146" s="162"/>
      <c r="AF1146" s="162"/>
      <c r="AG1146" s="162"/>
      <c r="AH1146" s="162"/>
      <c r="AI1146" s="162"/>
      <c r="AJ1146" s="162"/>
      <c r="AK1146" s="162"/>
      <c r="AL1146" s="162"/>
      <c r="AM1146" s="162"/>
      <c r="AN1146" s="162"/>
      <c r="AO1146" s="162"/>
      <c r="AP1146" s="162"/>
      <c r="AQ1146" s="162"/>
      <c r="AR1146" s="162"/>
      <c r="AS1146" s="162"/>
      <c r="AT1146" s="162"/>
      <c r="AU1146" s="162"/>
      <c r="AV1146" s="162"/>
      <c r="AW1146" s="162"/>
      <c r="AX1146" s="162"/>
      <c r="AY1146" s="162"/>
      <c r="AZ1146" s="162"/>
      <c r="BA1146" s="162"/>
      <c r="BB1146" s="162"/>
      <c r="BC1146" s="162"/>
      <c r="BD1146" s="162"/>
      <c r="BE1146" s="162"/>
      <c r="BF1146" s="162"/>
      <c r="BG1146" s="162"/>
      <c r="BH1146" s="162"/>
    </row>
    <row r="1147" spans="1:60" outlineLevel="1" x14ac:dyDescent="0.2">
      <c r="A1147" s="210"/>
      <c r="B1147" s="289" t="s">
        <v>1001</v>
      </c>
      <c r="C1147" s="290"/>
      <c r="D1147" s="291"/>
      <c r="E1147" s="292"/>
      <c r="F1147" s="293"/>
      <c r="G1147" s="294"/>
      <c r="H1147" s="190"/>
      <c r="I1147" s="213"/>
      <c r="J1147" s="162"/>
      <c r="K1147" s="162"/>
      <c r="L1147" s="162"/>
      <c r="M1147" s="162"/>
      <c r="N1147" s="162"/>
      <c r="O1147" s="162"/>
      <c r="P1147" s="162"/>
      <c r="Q1147" s="162"/>
      <c r="R1147" s="162"/>
      <c r="S1147" s="162"/>
      <c r="T1147" s="162"/>
      <c r="U1147" s="162"/>
      <c r="V1147" s="162"/>
      <c r="W1147" s="162"/>
      <c r="X1147" s="162"/>
      <c r="Y1147" s="162"/>
      <c r="Z1147" s="162"/>
      <c r="AA1147" s="162"/>
      <c r="AB1147" s="162"/>
      <c r="AC1147" s="162">
        <v>0</v>
      </c>
      <c r="AD1147" s="162"/>
      <c r="AE1147" s="162"/>
      <c r="AF1147" s="162"/>
      <c r="AG1147" s="162"/>
      <c r="AH1147" s="162"/>
      <c r="AI1147" s="162"/>
      <c r="AJ1147" s="162"/>
      <c r="AK1147" s="162"/>
      <c r="AL1147" s="162"/>
      <c r="AM1147" s="162"/>
      <c r="AN1147" s="162"/>
      <c r="AO1147" s="162"/>
      <c r="AP1147" s="162"/>
      <c r="AQ1147" s="162"/>
      <c r="AR1147" s="162"/>
      <c r="AS1147" s="162"/>
      <c r="AT1147" s="162"/>
      <c r="AU1147" s="162"/>
      <c r="AV1147" s="162"/>
      <c r="AW1147" s="162"/>
      <c r="AX1147" s="162"/>
      <c r="AY1147" s="162"/>
      <c r="AZ1147" s="162"/>
      <c r="BA1147" s="162"/>
      <c r="BB1147" s="162"/>
      <c r="BC1147" s="162"/>
      <c r="BD1147" s="162"/>
      <c r="BE1147" s="162"/>
      <c r="BF1147" s="162"/>
      <c r="BG1147" s="162"/>
      <c r="BH1147" s="162"/>
    </row>
    <row r="1148" spans="1:60" outlineLevel="1" x14ac:dyDescent="0.2">
      <c r="A1148" s="210"/>
      <c r="B1148" s="289" t="s">
        <v>1002</v>
      </c>
      <c r="C1148" s="290"/>
      <c r="D1148" s="291"/>
      <c r="E1148" s="292"/>
      <c r="F1148" s="293"/>
      <c r="G1148" s="294"/>
      <c r="H1148" s="190"/>
      <c r="I1148" s="213"/>
      <c r="J1148" s="162"/>
      <c r="K1148" s="162"/>
      <c r="L1148" s="162"/>
      <c r="M1148" s="162"/>
      <c r="N1148" s="162"/>
      <c r="O1148" s="162"/>
      <c r="P1148" s="162"/>
      <c r="Q1148" s="162"/>
      <c r="R1148" s="162"/>
      <c r="S1148" s="162"/>
      <c r="T1148" s="162"/>
      <c r="U1148" s="162"/>
      <c r="V1148" s="162"/>
      <c r="W1148" s="162"/>
      <c r="X1148" s="162"/>
      <c r="Y1148" s="162"/>
      <c r="Z1148" s="162"/>
      <c r="AA1148" s="162"/>
      <c r="AB1148" s="162"/>
      <c r="AC1148" s="162"/>
      <c r="AD1148" s="162"/>
      <c r="AE1148" s="162" t="s">
        <v>163</v>
      </c>
      <c r="AF1148" s="162"/>
      <c r="AG1148" s="162"/>
      <c r="AH1148" s="162"/>
      <c r="AI1148" s="162"/>
      <c r="AJ1148" s="162"/>
      <c r="AK1148" s="162"/>
      <c r="AL1148" s="162"/>
      <c r="AM1148" s="162"/>
      <c r="AN1148" s="162"/>
      <c r="AO1148" s="162"/>
      <c r="AP1148" s="162"/>
      <c r="AQ1148" s="162"/>
      <c r="AR1148" s="162"/>
      <c r="AS1148" s="162"/>
      <c r="AT1148" s="162"/>
      <c r="AU1148" s="162"/>
      <c r="AV1148" s="162"/>
      <c r="AW1148" s="162"/>
      <c r="AX1148" s="162"/>
      <c r="AY1148" s="162"/>
      <c r="AZ1148" s="162"/>
      <c r="BA1148" s="162"/>
      <c r="BB1148" s="162"/>
      <c r="BC1148" s="162"/>
      <c r="BD1148" s="162"/>
      <c r="BE1148" s="162"/>
      <c r="BF1148" s="162"/>
      <c r="BG1148" s="162"/>
      <c r="BH1148" s="162"/>
    </row>
    <row r="1149" spans="1:60" outlineLevel="1" x14ac:dyDescent="0.2">
      <c r="A1149" s="210"/>
      <c r="B1149" s="289" t="s">
        <v>1003</v>
      </c>
      <c r="C1149" s="290"/>
      <c r="D1149" s="291"/>
      <c r="E1149" s="292"/>
      <c r="F1149" s="293"/>
      <c r="G1149" s="294"/>
      <c r="H1149" s="190"/>
      <c r="I1149" s="213"/>
      <c r="J1149" s="162"/>
      <c r="K1149" s="162"/>
      <c r="L1149" s="162"/>
      <c r="M1149" s="162"/>
      <c r="N1149" s="162"/>
      <c r="O1149" s="162"/>
      <c r="P1149" s="162"/>
      <c r="Q1149" s="162"/>
      <c r="R1149" s="162"/>
      <c r="S1149" s="162"/>
      <c r="T1149" s="162"/>
      <c r="U1149" s="162"/>
      <c r="V1149" s="162"/>
      <c r="W1149" s="162"/>
      <c r="X1149" s="162"/>
      <c r="Y1149" s="162"/>
      <c r="Z1149" s="162"/>
      <c r="AA1149" s="162"/>
      <c r="AB1149" s="162"/>
      <c r="AC1149" s="162">
        <v>1</v>
      </c>
      <c r="AD1149" s="162"/>
      <c r="AE1149" s="162"/>
      <c r="AF1149" s="162"/>
      <c r="AG1149" s="162"/>
      <c r="AH1149" s="162"/>
      <c r="AI1149" s="162"/>
      <c r="AJ1149" s="162"/>
      <c r="AK1149" s="162"/>
      <c r="AL1149" s="162"/>
      <c r="AM1149" s="162"/>
      <c r="AN1149" s="162"/>
      <c r="AO1149" s="162"/>
      <c r="AP1149" s="162"/>
      <c r="AQ1149" s="162"/>
      <c r="AR1149" s="162"/>
      <c r="AS1149" s="162"/>
      <c r="AT1149" s="162"/>
      <c r="AU1149" s="162"/>
      <c r="AV1149" s="162"/>
      <c r="AW1149" s="162"/>
      <c r="AX1149" s="162"/>
      <c r="AY1149" s="162"/>
      <c r="AZ1149" s="162"/>
      <c r="BA1149" s="162"/>
      <c r="BB1149" s="162"/>
      <c r="BC1149" s="162"/>
      <c r="BD1149" s="162"/>
      <c r="BE1149" s="162"/>
      <c r="BF1149" s="162"/>
      <c r="BG1149" s="162"/>
      <c r="BH1149" s="162"/>
    </row>
    <row r="1150" spans="1:60" outlineLevel="1" x14ac:dyDescent="0.2">
      <c r="A1150" s="211">
        <v>144</v>
      </c>
      <c r="B1150" s="173" t="s">
        <v>1048</v>
      </c>
      <c r="C1150" s="201" t="s">
        <v>1049</v>
      </c>
      <c r="D1150" s="177" t="s">
        <v>167</v>
      </c>
      <c r="E1150" s="183">
        <v>30.312000000000001</v>
      </c>
      <c r="F1150" s="192"/>
      <c r="G1150" s="191">
        <f>ROUND(E1150*F1150,2)</f>
        <v>0</v>
      </c>
      <c r="H1150" s="190" t="s">
        <v>912</v>
      </c>
      <c r="I1150" s="213" t="s">
        <v>169</v>
      </c>
      <c r="J1150" s="162"/>
      <c r="K1150" s="162"/>
      <c r="L1150" s="162"/>
      <c r="M1150" s="162"/>
      <c r="N1150" s="162"/>
      <c r="O1150" s="162"/>
      <c r="P1150" s="162"/>
      <c r="Q1150" s="162"/>
      <c r="R1150" s="162"/>
      <c r="S1150" s="162"/>
      <c r="T1150" s="162"/>
      <c r="U1150" s="162"/>
      <c r="V1150" s="162"/>
      <c r="W1150" s="162"/>
      <c r="X1150" s="162"/>
      <c r="Y1150" s="162"/>
      <c r="Z1150" s="162"/>
      <c r="AA1150" s="162"/>
      <c r="AB1150" s="162"/>
      <c r="AC1150" s="162"/>
      <c r="AD1150" s="162"/>
      <c r="AE1150" s="162" t="s">
        <v>170</v>
      </c>
      <c r="AF1150" s="162"/>
      <c r="AG1150" s="162"/>
      <c r="AH1150" s="162"/>
      <c r="AI1150" s="162"/>
      <c r="AJ1150" s="162"/>
      <c r="AK1150" s="162"/>
      <c r="AL1150" s="162"/>
      <c r="AM1150" s="162">
        <v>21</v>
      </c>
      <c r="AN1150" s="162"/>
      <c r="AO1150" s="162"/>
      <c r="AP1150" s="162"/>
      <c r="AQ1150" s="162"/>
      <c r="AR1150" s="162"/>
      <c r="AS1150" s="162"/>
      <c r="AT1150" s="162"/>
      <c r="AU1150" s="162"/>
      <c r="AV1150" s="162"/>
      <c r="AW1150" s="162"/>
      <c r="AX1150" s="162"/>
      <c r="AY1150" s="162"/>
      <c r="AZ1150" s="162"/>
      <c r="BA1150" s="162"/>
      <c r="BB1150" s="162"/>
      <c r="BC1150" s="162"/>
      <c r="BD1150" s="162"/>
      <c r="BE1150" s="162"/>
      <c r="BF1150" s="162"/>
      <c r="BG1150" s="162"/>
      <c r="BH1150" s="162"/>
    </row>
    <row r="1151" spans="1:60" outlineLevel="1" x14ac:dyDescent="0.2">
      <c r="A1151" s="210"/>
      <c r="B1151" s="174"/>
      <c r="C1151" s="202" t="s">
        <v>1050</v>
      </c>
      <c r="D1151" s="178"/>
      <c r="E1151" s="184">
        <v>8.2799999999999994</v>
      </c>
      <c r="F1151" s="191"/>
      <c r="G1151" s="191"/>
      <c r="H1151" s="190"/>
      <c r="I1151" s="213"/>
      <c r="J1151" s="162"/>
      <c r="K1151" s="162"/>
      <c r="L1151" s="162"/>
      <c r="M1151" s="162"/>
      <c r="N1151" s="162"/>
      <c r="O1151" s="162"/>
      <c r="P1151" s="162"/>
      <c r="Q1151" s="162"/>
      <c r="R1151" s="162"/>
      <c r="S1151" s="162"/>
      <c r="T1151" s="162"/>
      <c r="U1151" s="162"/>
      <c r="V1151" s="162"/>
      <c r="W1151" s="162"/>
      <c r="X1151" s="162"/>
      <c r="Y1151" s="162"/>
      <c r="Z1151" s="162"/>
      <c r="AA1151" s="162"/>
      <c r="AB1151" s="162"/>
      <c r="AC1151" s="162"/>
      <c r="AD1151" s="162"/>
      <c r="AE1151" s="162"/>
      <c r="AF1151" s="162"/>
      <c r="AG1151" s="162"/>
      <c r="AH1151" s="162"/>
      <c r="AI1151" s="162"/>
      <c r="AJ1151" s="162"/>
      <c r="AK1151" s="162"/>
      <c r="AL1151" s="162"/>
      <c r="AM1151" s="162"/>
      <c r="AN1151" s="162"/>
      <c r="AO1151" s="162"/>
      <c r="AP1151" s="162"/>
      <c r="AQ1151" s="162"/>
      <c r="AR1151" s="162"/>
      <c r="AS1151" s="162"/>
      <c r="AT1151" s="162"/>
      <c r="AU1151" s="162"/>
      <c r="AV1151" s="162"/>
      <c r="AW1151" s="162"/>
      <c r="AX1151" s="162"/>
      <c r="AY1151" s="162"/>
      <c r="AZ1151" s="162"/>
      <c r="BA1151" s="162"/>
      <c r="BB1151" s="162"/>
      <c r="BC1151" s="162"/>
      <c r="BD1151" s="162"/>
      <c r="BE1151" s="162"/>
      <c r="BF1151" s="162"/>
      <c r="BG1151" s="162"/>
      <c r="BH1151" s="162"/>
    </row>
    <row r="1152" spans="1:60" outlineLevel="1" x14ac:dyDescent="0.2">
      <c r="A1152" s="210"/>
      <c r="B1152" s="174"/>
      <c r="C1152" s="202" t="s">
        <v>1046</v>
      </c>
      <c r="D1152" s="178"/>
      <c r="E1152" s="184">
        <v>11.916</v>
      </c>
      <c r="F1152" s="191"/>
      <c r="G1152" s="191"/>
      <c r="H1152" s="190"/>
      <c r="I1152" s="213"/>
      <c r="J1152" s="162"/>
      <c r="K1152" s="162"/>
      <c r="L1152" s="162"/>
      <c r="M1152" s="162"/>
      <c r="N1152" s="162"/>
      <c r="O1152" s="162"/>
      <c r="P1152" s="162"/>
      <c r="Q1152" s="162"/>
      <c r="R1152" s="162"/>
      <c r="S1152" s="162"/>
      <c r="T1152" s="162"/>
      <c r="U1152" s="162"/>
      <c r="V1152" s="162"/>
      <c r="W1152" s="162"/>
      <c r="X1152" s="162"/>
      <c r="Y1152" s="162"/>
      <c r="Z1152" s="162"/>
      <c r="AA1152" s="162"/>
      <c r="AB1152" s="162"/>
      <c r="AC1152" s="162"/>
      <c r="AD1152" s="162"/>
      <c r="AE1152" s="162"/>
      <c r="AF1152" s="162"/>
      <c r="AG1152" s="162"/>
      <c r="AH1152" s="162"/>
      <c r="AI1152" s="162"/>
      <c r="AJ1152" s="162"/>
      <c r="AK1152" s="162"/>
      <c r="AL1152" s="162"/>
      <c r="AM1152" s="162"/>
      <c r="AN1152" s="162"/>
      <c r="AO1152" s="162"/>
      <c r="AP1152" s="162"/>
      <c r="AQ1152" s="162"/>
      <c r="AR1152" s="162"/>
      <c r="AS1152" s="162"/>
      <c r="AT1152" s="162"/>
      <c r="AU1152" s="162"/>
      <c r="AV1152" s="162"/>
      <c r="AW1152" s="162"/>
      <c r="AX1152" s="162"/>
      <c r="AY1152" s="162"/>
      <c r="AZ1152" s="162"/>
      <c r="BA1152" s="162"/>
      <c r="BB1152" s="162"/>
      <c r="BC1152" s="162"/>
      <c r="BD1152" s="162"/>
      <c r="BE1152" s="162"/>
      <c r="BF1152" s="162"/>
      <c r="BG1152" s="162"/>
      <c r="BH1152" s="162"/>
    </row>
    <row r="1153" spans="1:60" outlineLevel="1" x14ac:dyDescent="0.2">
      <c r="A1153" s="210"/>
      <c r="B1153" s="174"/>
      <c r="C1153" s="202" t="s">
        <v>1047</v>
      </c>
      <c r="D1153" s="178"/>
      <c r="E1153" s="184">
        <v>10.116</v>
      </c>
      <c r="F1153" s="191"/>
      <c r="G1153" s="191"/>
      <c r="H1153" s="190"/>
      <c r="I1153" s="213"/>
      <c r="J1153" s="162"/>
      <c r="K1153" s="162"/>
      <c r="L1153" s="162"/>
      <c r="M1153" s="162"/>
      <c r="N1153" s="162"/>
      <c r="O1153" s="162"/>
      <c r="P1153" s="162"/>
      <c r="Q1153" s="162"/>
      <c r="R1153" s="162"/>
      <c r="S1153" s="162"/>
      <c r="T1153" s="162"/>
      <c r="U1153" s="162"/>
      <c r="V1153" s="162"/>
      <c r="W1153" s="162"/>
      <c r="X1153" s="162"/>
      <c r="Y1153" s="162"/>
      <c r="Z1153" s="162"/>
      <c r="AA1153" s="162"/>
      <c r="AB1153" s="162"/>
      <c r="AC1153" s="162"/>
      <c r="AD1153" s="162"/>
      <c r="AE1153" s="162"/>
      <c r="AF1153" s="162"/>
      <c r="AG1153" s="162"/>
      <c r="AH1153" s="162"/>
      <c r="AI1153" s="162"/>
      <c r="AJ1153" s="162"/>
      <c r="AK1153" s="162"/>
      <c r="AL1153" s="162"/>
      <c r="AM1153" s="162"/>
      <c r="AN1153" s="162"/>
      <c r="AO1153" s="162"/>
      <c r="AP1153" s="162"/>
      <c r="AQ1153" s="162"/>
      <c r="AR1153" s="162"/>
      <c r="AS1153" s="162"/>
      <c r="AT1153" s="162"/>
      <c r="AU1153" s="162"/>
      <c r="AV1153" s="162"/>
      <c r="AW1153" s="162"/>
      <c r="AX1153" s="162"/>
      <c r="AY1153" s="162"/>
      <c r="AZ1153" s="162"/>
      <c r="BA1153" s="162"/>
      <c r="BB1153" s="162"/>
      <c r="BC1153" s="162"/>
      <c r="BD1153" s="162"/>
      <c r="BE1153" s="162"/>
      <c r="BF1153" s="162"/>
      <c r="BG1153" s="162"/>
      <c r="BH1153" s="162"/>
    </row>
    <row r="1154" spans="1:60" x14ac:dyDescent="0.2">
      <c r="A1154" s="209" t="s">
        <v>159</v>
      </c>
      <c r="B1154" s="172" t="s">
        <v>85</v>
      </c>
      <c r="C1154" s="200" t="s">
        <v>86</v>
      </c>
      <c r="D1154" s="176"/>
      <c r="E1154" s="182"/>
      <c r="F1154" s="295">
        <f>SUM(G1155:G1158)</f>
        <v>0</v>
      </c>
      <c r="G1154" s="296"/>
      <c r="H1154" s="189"/>
      <c r="I1154" s="212"/>
      <c r="AE1154" t="s">
        <v>160</v>
      </c>
    </row>
    <row r="1155" spans="1:60" outlineLevel="1" x14ac:dyDescent="0.2">
      <c r="A1155" s="210"/>
      <c r="B1155" s="297" t="s">
        <v>1051</v>
      </c>
      <c r="C1155" s="298"/>
      <c r="D1155" s="299"/>
      <c r="E1155" s="300"/>
      <c r="F1155" s="301"/>
      <c r="G1155" s="302"/>
      <c r="H1155" s="190"/>
      <c r="I1155" s="213"/>
      <c r="J1155" s="162"/>
      <c r="K1155" s="162"/>
      <c r="L1155" s="162"/>
      <c r="M1155" s="162"/>
      <c r="N1155" s="162"/>
      <c r="O1155" s="162"/>
      <c r="P1155" s="162"/>
      <c r="Q1155" s="162"/>
      <c r="R1155" s="162"/>
      <c r="S1155" s="162"/>
      <c r="T1155" s="162"/>
      <c r="U1155" s="162"/>
      <c r="V1155" s="162"/>
      <c r="W1155" s="162"/>
      <c r="X1155" s="162"/>
      <c r="Y1155" s="162"/>
      <c r="Z1155" s="162"/>
      <c r="AA1155" s="162"/>
      <c r="AB1155" s="162"/>
      <c r="AC1155" s="162">
        <v>0</v>
      </c>
      <c r="AD1155" s="162"/>
      <c r="AE1155" s="162"/>
      <c r="AF1155" s="162"/>
      <c r="AG1155" s="162"/>
      <c r="AH1155" s="162"/>
      <c r="AI1155" s="162"/>
      <c r="AJ1155" s="162"/>
      <c r="AK1155" s="162"/>
      <c r="AL1155" s="162"/>
      <c r="AM1155" s="162"/>
      <c r="AN1155" s="162"/>
      <c r="AO1155" s="162"/>
      <c r="AP1155" s="162"/>
      <c r="AQ1155" s="162"/>
      <c r="AR1155" s="162"/>
      <c r="AS1155" s="162"/>
      <c r="AT1155" s="162"/>
      <c r="AU1155" s="162"/>
      <c r="AV1155" s="162"/>
      <c r="AW1155" s="162"/>
      <c r="AX1155" s="162"/>
      <c r="AY1155" s="162"/>
      <c r="AZ1155" s="162"/>
      <c r="BA1155" s="162"/>
      <c r="BB1155" s="162"/>
      <c r="BC1155" s="162"/>
      <c r="BD1155" s="162"/>
      <c r="BE1155" s="162"/>
      <c r="BF1155" s="162"/>
      <c r="BG1155" s="162"/>
      <c r="BH1155" s="162"/>
    </row>
    <row r="1156" spans="1:60" outlineLevel="1" x14ac:dyDescent="0.2">
      <c r="A1156" s="210"/>
      <c r="B1156" s="289" t="s">
        <v>1052</v>
      </c>
      <c r="C1156" s="290"/>
      <c r="D1156" s="291"/>
      <c r="E1156" s="292"/>
      <c r="F1156" s="293"/>
      <c r="G1156" s="294"/>
      <c r="H1156" s="190"/>
      <c r="I1156" s="213"/>
      <c r="J1156" s="162"/>
      <c r="K1156" s="162"/>
      <c r="L1156" s="162"/>
      <c r="M1156" s="162"/>
      <c r="N1156" s="162"/>
      <c r="O1156" s="162"/>
      <c r="P1156" s="162"/>
      <c r="Q1156" s="162"/>
      <c r="R1156" s="162"/>
      <c r="S1156" s="162"/>
      <c r="T1156" s="162"/>
      <c r="U1156" s="162"/>
      <c r="V1156" s="162"/>
      <c r="W1156" s="162"/>
      <c r="X1156" s="162"/>
      <c r="Y1156" s="162"/>
      <c r="Z1156" s="162"/>
      <c r="AA1156" s="162"/>
      <c r="AB1156" s="162"/>
      <c r="AC1156" s="162"/>
      <c r="AD1156" s="162"/>
      <c r="AE1156" s="162" t="s">
        <v>163</v>
      </c>
      <c r="AF1156" s="162"/>
      <c r="AG1156" s="162"/>
      <c r="AH1156" s="162"/>
      <c r="AI1156" s="162"/>
      <c r="AJ1156" s="162"/>
      <c r="AK1156" s="162"/>
      <c r="AL1156" s="162"/>
      <c r="AM1156" s="162"/>
      <c r="AN1156" s="162"/>
      <c r="AO1156" s="162"/>
      <c r="AP1156" s="162"/>
      <c r="AQ1156" s="162"/>
      <c r="AR1156" s="162"/>
      <c r="AS1156" s="162"/>
      <c r="AT1156" s="162"/>
      <c r="AU1156" s="162"/>
      <c r="AV1156" s="162"/>
      <c r="AW1156" s="162"/>
      <c r="AX1156" s="162"/>
      <c r="AY1156" s="162"/>
      <c r="AZ1156" s="162"/>
      <c r="BA1156" s="162"/>
      <c r="BB1156" s="162"/>
      <c r="BC1156" s="162"/>
      <c r="BD1156" s="162"/>
      <c r="BE1156" s="162"/>
      <c r="BF1156" s="162"/>
      <c r="BG1156" s="162"/>
      <c r="BH1156" s="162"/>
    </row>
    <row r="1157" spans="1:60" outlineLevel="1" x14ac:dyDescent="0.2">
      <c r="A1157" s="210"/>
      <c r="B1157" s="289" t="s">
        <v>1053</v>
      </c>
      <c r="C1157" s="290"/>
      <c r="D1157" s="291"/>
      <c r="E1157" s="292"/>
      <c r="F1157" s="293"/>
      <c r="G1157" s="294"/>
      <c r="H1157" s="190"/>
      <c r="I1157" s="213"/>
      <c r="J1157" s="162"/>
      <c r="K1157" s="162"/>
      <c r="L1157" s="162"/>
      <c r="M1157" s="162"/>
      <c r="N1157" s="162"/>
      <c r="O1157" s="162"/>
      <c r="P1157" s="162"/>
      <c r="Q1157" s="162"/>
      <c r="R1157" s="162"/>
      <c r="S1157" s="162"/>
      <c r="T1157" s="162"/>
      <c r="U1157" s="162"/>
      <c r="V1157" s="162"/>
      <c r="W1157" s="162"/>
      <c r="X1157" s="162"/>
      <c r="Y1157" s="162"/>
      <c r="Z1157" s="162"/>
      <c r="AA1157" s="162"/>
      <c r="AB1157" s="162"/>
      <c r="AC1157" s="162">
        <v>1</v>
      </c>
      <c r="AD1157" s="162"/>
      <c r="AE1157" s="162"/>
      <c r="AF1157" s="162"/>
      <c r="AG1157" s="162"/>
      <c r="AH1157" s="162"/>
      <c r="AI1157" s="162"/>
      <c r="AJ1157" s="162"/>
      <c r="AK1157" s="162"/>
      <c r="AL1157" s="162"/>
      <c r="AM1157" s="162"/>
      <c r="AN1157" s="162"/>
      <c r="AO1157" s="162"/>
      <c r="AP1157" s="162"/>
      <c r="AQ1157" s="162"/>
      <c r="AR1157" s="162"/>
      <c r="AS1157" s="162"/>
      <c r="AT1157" s="162"/>
      <c r="AU1157" s="162"/>
      <c r="AV1157" s="162"/>
      <c r="AW1157" s="162"/>
      <c r="AX1157" s="162"/>
      <c r="AY1157" s="162"/>
      <c r="AZ1157" s="162"/>
      <c r="BA1157" s="162"/>
      <c r="BB1157" s="162"/>
      <c r="BC1157" s="162"/>
      <c r="BD1157" s="162"/>
      <c r="BE1157" s="162"/>
      <c r="BF1157" s="162"/>
      <c r="BG1157" s="162"/>
      <c r="BH1157" s="162"/>
    </row>
    <row r="1158" spans="1:60" outlineLevel="1" x14ac:dyDescent="0.2">
      <c r="A1158" s="211">
        <v>145</v>
      </c>
      <c r="B1158" s="173" t="s">
        <v>1054</v>
      </c>
      <c r="C1158" s="201" t="s">
        <v>1055</v>
      </c>
      <c r="D1158" s="177" t="s">
        <v>282</v>
      </c>
      <c r="E1158" s="183">
        <v>773.48176999999998</v>
      </c>
      <c r="F1158" s="192"/>
      <c r="G1158" s="191">
        <f>ROUND(E1158*F1158,2)</f>
        <v>0</v>
      </c>
      <c r="H1158" s="190" t="s">
        <v>305</v>
      </c>
      <c r="I1158" s="213" t="s">
        <v>169</v>
      </c>
      <c r="J1158" s="162"/>
      <c r="K1158" s="162"/>
      <c r="L1158" s="162"/>
      <c r="M1158" s="162"/>
      <c r="N1158" s="162"/>
      <c r="O1158" s="162"/>
      <c r="P1158" s="162"/>
      <c r="Q1158" s="162"/>
      <c r="R1158" s="162"/>
      <c r="S1158" s="162"/>
      <c r="T1158" s="162"/>
      <c r="U1158" s="162"/>
      <c r="V1158" s="162"/>
      <c r="W1158" s="162"/>
      <c r="X1158" s="162"/>
      <c r="Y1158" s="162"/>
      <c r="Z1158" s="162"/>
      <c r="AA1158" s="162"/>
      <c r="AB1158" s="162"/>
      <c r="AC1158" s="162"/>
      <c r="AD1158" s="162"/>
      <c r="AE1158" s="162" t="s">
        <v>170</v>
      </c>
      <c r="AF1158" s="162"/>
      <c r="AG1158" s="162"/>
      <c r="AH1158" s="162"/>
      <c r="AI1158" s="162"/>
      <c r="AJ1158" s="162"/>
      <c r="AK1158" s="162"/>
      <c r="AL1158" s="162"/>
      <c r="AM1158" s="162">
        <v>21</v>
      </c>
      <c r="AN1158" s="162"/>
      <c r="AO1158" s="162"/>
      <c r="AP1158" s="162"/>
      <c r="AQ1158" s="162"/>
      <c r="AR1158" s="162"/>
      <c r="AS1158" s="162"/>
      <c r="AT1158" s="162"/>
      <c r="AU1158" s="162"/>
      <c r="AV1158" s="162"/>
      <c r="AW1158" s="162"/>
      <c r="AX1158" s="162"/>
      <c r="AY1158" s="162"/>
      <c r="AZ1158" s="162"/>
      <c r="BA1158" s="162"/>
      <c r="BB1158" s="162"/>
      <c r="BC1158" s="162"/>
      <c r="BD1158" s="162"/>
      <c r="BE1158" s="162"/>
      <c r="BF1158" s="162"/>
      <c r="BG1158" s="162"/>
      <c r="BH1158" s="162"/>
    </row>
    <row r="1159" spans="1:60" x14ac:dyDescent="0.2">
      <c r="A1159" s="209" t="s">
        <v>159</v>
      </c>
      <c r="B1159" s="172" t="s">
        <v>87</v>
      </c>
      <c r="C1159" s="200" t="s">
        <v>88</v>
      </c>
      <c r="D1159" s="176"/>
      <c r="E1159" s="182"/>
      <c r="F1159" s="295">
        <f>SUM(G1160:G1223)</f>
        <v>0</v>
      </c>
      <c r="G1159" s="296"/>
      <c r="H1159" s="189"/>
      <c r="I1159" s="212"/>
      <c r="AE1159" t="s">
        <v>160</v>
      </c>
    </row>
    <row r="1160" spans="1:60" outlineLevel="1" x14ac:dyDescent="0.2">
      <c r="A1160" s="210"/>
      <c r="B1160" s="297" t="s">
        <v>1056</v>
      </c>
      <c r="C1160" s="298"/>
      <c r="D1160" s="299"/>
      <c r="E1160" s="300"/>
      <c r="F1160" s="301"/>
      <c r="G1160" s="302"/>
      <c r="H1160" s="190"/>
      <c r="I1160" s="213"/>
      <c r="J1160" s="162"/>
      <c r="K1160" s="162"/>
      <c r="L1160" s="162"/>
      <c r="M1160" s="162"/>
      <c r="N1160" s="162"/>
      <c r="O1160" s="162"/>
      <c r="P1160" s="162"/>
      <c r="Q1160" s="162"/>
      <c r="R1160" s="162"/>
      <c r="S1160" s="162"/>
      <c r="T1160" s="162"/>
      <c r="U1160" s="162"/>
      <c r="V1160" s="162"/>
      <c r="W1160" s="162"/>
      <c r="X1160" s="162"/>
      <c r="Y1160" s="162"/>
      <c r="Z1160" s="162"/>
      <c r="AA1160" s="162"/>
      <c r="AB1160" s="162"/>
      <c r="AC1160" s="162">
        <v>0</v>
      </c>
      <c r="AD1160" s="162"/>
      <c r="AE1160" s="162"/>
      <c r="AF1160" s="162"/>
      <c r="AG1160" s="162"/>
      <c r="AH1160" s="162"/>
      <c r="AI1160" s="162"/>
      <c r="AJ1160" s="162"/>
      <c r="AK1160" s="162"/>
      <c r="AL1160" s="162"/>
      <c r="AM1160" s="162"/>
      <c r="AN1160" s="162"/>
      <c r="AO1160" s="162"/>
      <c r="AP1160" s="162"/>
      <c r="AQ1160" s="162"/>
      <c r="AR1160" s="162"/>
      <c r="AS1160" s="162"/>
      <c r="AT1160" s="162"/>
      <c r="AU1160" s="162"/>
      <c r="AV1160" s="162"/>
      <c r="AW1160" s="162"/>
      <c r="AX1160" s="162"/>
      <c r="AY1160" s="162"/>
      <c r="AZ1160" s="162"/>
      <c r="BA1160" s="162"/>
      <c r="BB1160" s="162"/>
      <c r="BC1160" s="162"/>
      <c r="BD1160" s="162"/>
      <c r="BE1160" s="162"/>
      <c r="BF1160" s="162"/>
      <c r="BG1160" s="162"/>
      <c r="BH1160" s="162"/>
    </row>
    <row r="1161" spans="1:60" outlineLevel="1" x14ac:dyDescent="0.2">
      <c r="A1161" s="210"/>
      <c r="B1161" s="289" t="s">
        <v>1057</v>
      </c>
      <c r="C1161" s="290"/>
      <c r="D1161" s="291"/>
      <c r="E1161" s="292"/>
      <c r="F1161" s="293"/>
      <c r="G1161" s="294"/>
      <c r="H1161" s="190"/>
      <c r="I1161" s="213"/>
      <c r="J1161" s="162"/>
      <c r="K1161" s="162"/>
      <c r="L1161" s="162"/>
      <c r="M1161" s="162"/>
      <c r="N1161" s="162"/>
      <c r="O1161" s="162"/>
      <c r="P1161" s="162"/>
      <c r="Q1161" s="162"/>
      <c r="R1161" s="162"/>
      <c r="S1161" s="162"/>
      <c r="T1161" s="162"/>
      <c r="U1161" s="162"/>
      <c r="V1161" s="162"/>
      <c r="W1161" s="162"/>
      <c r="X1161" s="162"/>
      <c r="Y1161" s="162"/>
      <c r="Z1161" s="162"/>
      <c r="AA1161" s="162"/>
      <c r="AB1161" s="162"/>
      <c r="AC1161" s="162">
        <v>1</v>
      </c>
      <c r="AD1161" s="162"/>
      <c r="AE1161" s="162"/>
      <c r="AF1161" s="162"/>
      <c r="AG1161" s="162"/>
      <c r="AH1161" s="162"/>
      <c r="AI1161" s="162"/>
      <c r="AJ1161" s="162"/>
      <c r="AK1161" s="162"/>
      <c r="AL1161" s="162"/>
      <c r="AM1161" s="162"/>
      <c r="AN1161" s="162"/>
      <c r="AO1161" s="162"/>
      <c r="AP1161" s="162"/>
      <c r="AQ1161" s="162"/>
      <c r="AR1161" s="162"/>
      <c r="AS1161" s="162"/>
      <c r="AT1161" s="162"/>
      <c r="AU1161" s="162"/>
      <c r="AV1161" s="162"/>
      <c r="AW1161" s="162"/>
      <c r="AX1161" s="162"/>
      <c r="AY1161" s="162"/>
      <c r="AZ1161" s="162"/>
      <c r="BA1161" s="162"/>
      <c r="BB1161" s="162"/>
      <c r="BC1161" s="162"/>
      <c r="BD1161" s="162"/>
      <c r="BE1161" s="162"/>
      <c r="BF1161" s="162"/>
      <c r="BG1161" s="162"/>
      <c r="BH1161" s="162"/>
    </row>
    <row r="1162" spans="1:60" outlineLevel="1" x14ac:dyDescent="0.2">
      <c r="A1162" s="210"/>
      <c r="B1162" s="289" t="s">
        <v>1058</v>
      </c>
      <c r="C1162" s="290"/>
      <c r="D1162" s="291"/>
      <c r="E1162" s="292"/>
      <c r="F1162" s="293"/>
      <c r="G1162" s="294"/>
      <c r="H1162" s="190"/>
      <c r="I1162" s="213"/>
      <c r="J1162" s="162"/>
      <c r="K1162" s="162"/>
      <c r="L1162" s="162"/>
      <c r="M1162" s="162"/>
      <c r="N1162" s="162"/>
      <c r="O1162" s="162"/>
      <c r="P1162" s="162"/>
      <c r="Q1162" s="162"/>
      <c r="R1162" s="162"/>
      <c r="S1162" s="162"/>
      <c r="T1162" s="162"/>
      <c r="U1162" s="162"/>
      <c r="V1162" s="162"/>
      <c r="W1162" s="162"/>
      <c r="X1162" s="162"/>
      <c r="Y1162" s="162"/>
      <c r="Z1162" s="162"/>
      <c r="AA1162" s="162"/>
      <c r="AB1162" s="162"/>
      <c r="AC1162" s="162">
        <v>2</v>
      </c>
      <c r="AD1162" s="162"/>
      <c r="AE1162" s="162"/>
      <c r="AF1162" s="162"/>
      <c r="AG1162" s="162"/>
      <c r="AH1162" s="162"/>
      <c r="AI1162" s="162"/>
      <c r="AJ1162" s="162"/>
      <c r="AK1162" s="162"/>
      <c r="AL1162" s="162"/>
      <c r="AM1162" s="162"/>
      <c r="AN1162" s="162"/>
      <c r="AO1162" s="162"/>
      <c r="AP1162" s="162"/>
      <c r="AQ1162" s="162"/>
      <c r="AR1162" s="162"/>
      <c r="AS1162" s="162"/>
      <c r="AT1162" s="162"/>
      <c r="AU1162" s="162"/>
      <c r="AV1162" s="162"/>
      <c r="AW1162" s="162"/>
      <c r="AX1162" s="162"/>
      <c r="AY1162" s="162"/>
      <c r="AZ1162" s="162"/>
      <c r="BA1162" s="162"/>
      <c r="BB1162" s="162"/>
      <c r="BC1162" s="162"/>
      <c r="BD1162" s="162"/>
      <c r="BE1162" s="162"/>
      <c r="BF1162" s="162"/>
      <c r="BG1162" s="162"/>
      <c r="BH1162" s="162"/>
    </row>
    <row r="1163" spans="1:60" outlineLevel="1" x14ac:dyDescent="0.2">
      <c r="A1163" s="211">
        <v>146</v>
      </c>
      <c r="B1163" s="173" t="s">
        <v>1059</v>
      </c>
      <c r="C1163" s="201" t="s">
        <v>1060</v>
      </c>
      <c r="D1163" s="177" t="s">
        <v>167</v>
      </c>
      <c r="E1163" s="183">
        <v>116.61</v>
      </c>
      <c r="F1163" s="192"/>
      <c r="G1163" s="191">
        <f>ROUND(E1163*F1163,2)</f>
        <v>0</v>
      </c>
      <c r="H1163" s="190" t="s">
        <v>742</v>
      </c>
      <c r="I1163" s="213" t="s">
        <v>169</v>
      </c>
      <c r="J1163" s="162"/>
      <c r="K1163" s="162"/>
      <c r="L1163" s="162"/>
      <c r="M1163" s="162"/>
      <c r="N1163" s="162"/>
      <c r="O1163" s="162"/>
      <c r="P1163" s="162"/>
      <c r="Q1163" s="162"/>
      <c r="R1163" s="162"/>
      <c r="S1163" s="162"/>
      <c r="T1163" s="162"/>
      <c r="U1163" s="162"/>
      <c r="V1163" s="162"/>
      <c r="W1163" s="162"/>
      <c r="X1163" s="162"/>
      <c r="Y1163" s="162"/>
      <c r="Z1163" s="162"/>
      <c r="AA1163" s="162"/>
      <c r="AB1163" s="162"/>
      <c r="AC1163" s="162"/>
      <c r="AD1163" s="162"/>
      <c r="AE1163" s="162" t="s">
        <v>170</v>
      </c>
      <c r="AF1163" s="162"/>
      <c r="AG1163" s="162"/>
      <c r="AH1163" s="162"/>
      <c r="AI1163" s="162"/>
      <c r="AJ1163" s="162"/>
      <c r="AK1163" s="162"/>
      <c r="AL1163" s="162"/>
      <c r="AM1163" s="162">
        <v>21</v>
      </c>
      <c r="AN1163" s="162"/>
      <c r="AO1163" s="162"/>
      <c r="AP1163" s="162"/>
      <c r="AQ1163" s="162"/>
      <c r="AR1163" s="162"/>
      <c r="AS1163" s="162"/>
      <c r="AT1163" s="162"/>
      <c r="AU1163" s="162"/>
      <c r="AV1163" s="162"/>
      <c r="AW1163" s="162"/>
      <c r="AX1163" s="162"/>
      <c r="AY1163" s="162"/>
      <c r="AZ1163" s="162"/>
      <c r="BA1163" s="162"/>
      <c r="BB1163" s="162"/>
      <c r="BC1163" s="162"/>
      <c r="BD1163" s="162"/>
      <c r="BE1163" s="162"/>
      <c r="BF1163" s="162"/>
      <c r="BG1163" s="162"/>
      <c r="BH1163" s="162"/>
    </row>
    <row r="1164" spans="1:60" outlineLevel="1" x14ac:dyDescent="0.2">
      <c r="A1164" s="210"/>
      <c r="B1164" s="174"/>
      <c r="C1164" s="202" t="s">
        <v>1061</v>
      </c>
      <c r="D1164" s="178"/>
      <c r="E1164" s="184"/>
      <c r="F1164" s="191"/>
      <c r="G1164" s="191"/>
      <c r="H1164" s="190"/>
      <c r="I1164" s="213"/>
      <c r="J1164" s="162"/>
      <c r="K1164" s="162"/>
      <c r="L1164" s="162"/>
      <c r="M1164" s="162"/>
      <c r="N1164" s="162"/>
      <c r="O1164" s="162"/>
      <c r="P1164" s="162"/>
      <c r="Q1164" s="162"/>
      <c r="R1164" s="162"/>
      <c r="S1164" s="162"/>
      <c r="T1164" s="162"/>
      <c r="U1164" s="162"/>
      <c r="V1164" s="162"/>
      <c r="W1164" s="162"/>
      <c r="X1164" s="162"/>
      <c r="Y1164" s="162"/>
      <c r="Z1164" s="162"/>
      <c r="AA1164" s="162"/>
      <c r="AB1164" s="162"/>
      <c r="AC1164" s="162"/>
      <c r="AD1164" s="162"/>
      <c r="AE1164" s="162"/>
      <c r="AF1164" s="162"/>
      <c r="AG1164" s="162"/>
      <c r="AH1164" s="162"/>
      <c r="AI1164" s="162"/>
      <c r="AJ1164" s="162"/>
      <c r="AK1164" s="162"/>
      <c r="AL1164" s="162"/>
      <c r="AM1164" s="162"/>
      <c r="AN1164" s="162"/>
      <c r="AO1164" s="162"/>
      <c r="AP1164" s="162"/>
      <c r="AQ1164" s="162"/>
      <c r="AR1164" s="162"/>
      <c r="AS1164" s="162"/>
      <c r="AT1164" s="162"/>
      <c r="AU1164" s="162"/>
      <c r="AV1164" s="162"/>
      <c r="AW1164" s="162"/>
      <c r="AX1164" s="162"/>
      <c r="AY1164" s="162"/>
      <c r="AZ1164" s="162"/>
      <c r="BA1164" s="162"/>
      <c r="BB1164" s="162"/>
      <c r="BC1164" s="162"/>
      <c r="BD1164" s="162"/>
      <c r="BE1164" s="162"/>
      <c r="BF1164" s="162"/>
      <c r="BG1164" s="162"/>
      <c r="BH1164" s="162"/>
    </row>
    <row r="1165" spans="1:60" outlineLevel="1" x14ac:dyDescent="0.2">
      <c r="A1165" s="210"/>
      <c r="B1165" s="174"/>
      <c r="C1165" s="202" t="s">
        <v>1062</v>
      </c>
      <c r="D1165" s="178"/>
      <c r="E1165" s="184">
        <v>32.375</v>
      </c>
      <c r="F1165" s="191"/>
      <c r="G1165" s="191"/>
      <c r="H1165" s="190"/>
      <c r="I1165" s="213"/>
      <c r="J1165" s="162"/>
      <c r="K1165" s="162"/>
      <c r="L1165" s="162"/>
      <c r="M1165" s="162"/>
      <c r="N1165" s="162"/>
      <c r="O1165" s="162"/>
      <c r="P1165" s="162"/>
      <c r="Q1165" s="162"/>
      <c r="R1165" s="162"/>
      <c r="S1165" s="162"/>
      <c r="T1165" s="162"/>
      <c r="U1165" s="162"/>
      <c r="V1165" s="162"/>
      <c r="W1165" s="162"/>
      <c r="X1165" s="162"/>
      <c r="Y1165" s="162"/>
      <c r="Z1165" s="162"/>
      <c r="AA1165" s="162"/>
      <c r="AB1165" s="162"/>
      <c r="AC1165" s="162"/>
      <c r="AD1165" s="162"/>
      <c r="AE1165" s="162"/>
      <c r="AF1165" s="162"/>
      <c r="AG1165" s="162"/>
      <c r="AH1165" s="162"/>
      <c r="AI1165" s="162"/>
      <c r="AJ1165" s="162"/>
      <c r="AK1165" s="162"/>
      <c r="AL1165" s="162"/>
      <c r="AM1165" s="162"/>
      <c r="AN1165" s="162"/>
      <c r="AO1165" s="162"/>
      <c r="AP1165" s="162"/>
      <c r="AQ1165" s="162"/>
      <c r="AR1165" s="162"/>
      <c r="AS1165" s="162"/>
      <c r="AT1165" s="162"/>
      <c r="AU1165" s="162"/>
      <c r="AV1165" s="162"/>
      <c r="AW1165" s="162"/>
      <c r="AX1165" s="162"/>
      <c r="AY1165" s="162"/>
      <c r="AZ1165" s="162"/>
      <c r="BA1165" s="162"/>
      <c r="BB1165" s="162"/>
      <c r="BC1165" s="162"/>
      <c r="BD1165" s="162"/>
      <c r="BE1165" s="162"/>
      <c r="BF1165" s="162"/>
      <c r="BG1165" s="162"/>
      <c r="BH1165" s="162"/>
    </row>
    <row r="1166" spans="1:60" outlineLevel="1" x14ac:dyDescent="0.2">
      <c r="A1166" s="210"/>
      <c r="B1166" s="174"/>
      <c r="C1166" s="202" t="s">
        <v>1063</v>
      </c>
      <c r="D1166" s="178"/>
      <c r="E1166" s="184">
        <v>77.293000000000006</v>
      </c>
      <c r="F1166" s="191"/>
      <c r="G1166" s="191"/>
      <c r="H1166" s="190"/>
      <c r="I1166" s="213"/>
      <c r="J1166" s="162"/>
      <c r="K1166" s="162"/>
      <c r="L1166" s="162"/>
      <c r="M1166" s="162"/>
      <c r="N1166" s="162"/>
      <c r="O1166" s="162"/>
      <c r="P1166" s="162"/>
      <c r="Q1166" s="162"/>
      <c r="R1166" s="162"/>
      <c r="S1166" s="162"/>
      <c r="T1166" s="162"/>
      <c r="U1166" s="162"/>
      <c r="V1166" s="162"/>
      <c r="W1166" s="162"/>
      <c r="X1166" s="162"/>
      <c r="Y1166" s="162"/>
      <c r="Z1166" s="162"/>
      <c r="AA1166" s="162"/>
      <c r="AB1166" s="162"/>
      <c r="AC1166" s="162"/>
      <c r="AD1166" s="162"/>
      <c r="AE1166" s="162"/>
      <c r="AF1166" s="162"/>
      <c r="AG1166" s="162"/>
      <c r="AH1166" s="162"/>
      <c r="AI1166" s="162"/>
      <c r="AJ1166" s="162"/>
      <c r="AK1166" s="162"/>
      <c r="AL1166" s="162"/>
      <c r="AM1166" s="162"/>
      <c r="AN1166" s="162"/>
      <c r="AO1166" s="162"/>
      <c r="AP1166" s="162"/>
      <c r="AQ1166" s="162"/>
      <c r="AR1166" s="162"/>
      <c r="AS1166" s="162"/>
      <c r="AT1166" s="162"/>
      <c r="AU1166" s="162"/>
      <c r="AV1166" s="162"/>
      <c r="AW1166" s="162"/>
      <c r="AX1166" s="162"/>
      <c r="AY1166" s="162"/>
      <c r="AZ1166" s="162"/>
      <c r="BA1166" s="162"/>
      <c r="BB1166" s="162"/>
      <c r="BC1166" s="162"/>
      <c r="BD1166" s="162"/>
      <c r="BE1166" s="162"/>
      <c r="BF1166" s="162"/>
      <c r="BG1166" s="162"/>
      <c r="BH1166" s="162"/>
    </row>
    <row r="1167" spans="1:60" outlineLevel="1" x14ac:dyDescent="0.2">
      <c r="A1167" s="210"/>
      <c r="B1167" s="174"/>
      <c r="C1167" s="202" t="s">
        <v>1064</v>
      </c>
      <c r="D1167" s="178"/>
      <c r="E1167" s="184">
        <v>6.9420000000000002</v>
      </c>
      <c r="F1167" s="191"/>
      <c r="G1167" s="191"/>
      <c r="H1167" s="190"/>
      <c r="I1167" s="213"/>
      <c r="J1167" s="162"/>
      <c r="K1167" s="162"/>
      <c r="L1167" s="162"/>
      <c r="M1167" s="162"/>
      <c r="N1167" s="162"/>
      <c r="O1167" s="162"/>
      <c r="P1167" s="162"/>
      <c r="Q1167" s="162"/>
      <c r="R1167" s="162"/>
      <c r="S1167" s="162"/>
      <c r="T1167" s="162"/>
      <c r="U1167" s="162"/>
      <c r="V1167" s="162"/>
      <c r="W1167" s="162"/>
      <c r="X1167" s="162"/>
      <c r="Y1167" s="162"/>
      <c r="Z1167" s="162"/>
      <c r="AA1167" s="162"/>
      <c r="AB1167" s="162"/>
      <c r="AC1167" s="162"/>
      <c r="AD1167" s="162"/>
      <c r="AE1167" s="162"/>
      <c r="AF1167" s="162"/>
      <c r="AG1167" s="162"/>
      <c r="AH1167" s="162"/>
      <c r="AI1167" s="162"/>
      <c r="AJ1167" s="162"/>
      <c r="AK1167" s="162"/>
      <c r="AL1167" s="162"/>
      <c r="AM1167" s="162"/>
      <c r="AN1167" s="162"/>
      <c r="AO1167" s="162"/>
      <c r="AP1167" s="162"/>
      <c r="AQ1167" s="162"/>
      <c r="AR1167" s="162"/>
      <c r="AS1167" s="162"/>
      <c r="AT1167" s="162"/>
      <c r="AU1167" s="162"/>
      <c r="AV1167" s="162"/>
      <c r="AW1167" s="162"/>
      <c r="AX1167" s="162"/>
      <c r="AY1167" s="162"/>
      <c r="AZ1167" s="162"/>
      <c r="BA1167" s="162"/>
      <c r="BB1167" s="162"/>
      <c r="BC1167" s="162"/>
      <c r="BD1167" s="162"/>
      <c r="BE1167" s="162"/>
      <c r="BF1167" s="162"/>
      <c r="BG1167" s="162"/>
      <c r="BH1167" s="162"/>
    </row>
    <row r="1168" spans="1:60" outlineLevel="1" x14ac:dyDescent="0.2">
      <c r="A1168" s="210"/>
      <c r="B1168" s="289" t="s">
        <v>1065</v>
      </c>
      <c r="C1168" s="290"/>
      <c r="D1168" s="291"/>
      <c r="E1168" s="292"/>
      <c r="F1168" s="293"/>
      <c r="G1168" s="294"/>
      <c r="H1168" s="190"/>
      <c r="I1168" s="213"/>
      <c r="J1168" s="162"/>
      <c r="K1168" s="162"/>
      <c r="L1168" s="162"/>
      <c r="M1168" s="162"/>
      <c r="N1168" s="162"/>
      <c r="O1168" s="162"/>
      <c r="P1168" s="162"/>
      <c r="Q1168" s="162"/>
      <c r="R1168" s="162"/>
      <c r="S1168" s="162"/>
      <c r="T1168" s="162"/>
      <c r="U1168" s="162"/>
      <c r="V1168" s="162"/>
      <c r="W1168" s="162"/>
      <c r="X1168" s="162"/>
      <c r="Y1168" s="162"/>
      <c r="Z1168" s="162"/>
      <c r="AA1168" s="162"/>
      <c r="AB1168" s="162"/>
      <c r="AC1168" s="162">
        <v>0</v>
      </c>
      <c r="AD1168" s="162"/>
      <c r="AE1168" s="162"/>
      <c r="AF1168" s="162"/>
      <c r="AG1168" s="162"/>
      <c r="AH1168" s="162"/>
      <c r="AI1168" s="162"/>
      <c r="AJ1168" s="162"/>
      <c r="AK1168" s="162"/>
      <c r="AL1168" s="162"/>
      <c r="AM1168" s="162"/>
      <c r="AN1168" s="162"/>
      <c r="AO1168" s="162"/>
      <c r="AP1168" s="162"/>
      <c r="AQ1168" s="162"/>
      <c r="AR1168" s="162"/>
      <c r="AS1168" s="162"/>
      <c r="AT1168" s="162"/>
      <c r="AU1168" s="162"/>
      <c r="AV1168" s="162"/>
      <c r="AW1168" s="162"/>
      <c r="AX1168" s="162"/>
      <c r="AY1168" s="162"/>
      <c r="AZ1168" s="162"/>
      <c r="BA1168" s="162"/>
      <c r="BB1168" s="162"/>
      <c r="BC1168" s="162"/>
      <c r="BD1168" s="162"/>
      <c r="BE1168" s="162"/>
      <c r="BF1168" s="162"/>
      <c r="BG1168" s="162"/>
      <c r="BH1168" s="162"/>
    </row>
    <row r="1169" spans="1:60" outlineLevel="1" x14ac:dyDescent="0.2">
      <c r="A1169" s="211">
        <v>147</v>
      </c>
      <c r="B1169" s="173" t="s">
        <v>1066</v>
      </c>
      <c r="C1169" s="201" t="s">
        <v>1067</v>
      </c>
      <c r="D1169" s="177" t="s">
        <v>167</v>
      </c>
      <c r="E1169" s="183">
        <v>97.515600000000006</v>
      </c>
      <c r="F1169" s="192"/>
      <c r="G1169" s="191">
        <f>ROUND(E1169*F1169,2)</f>
        <v>0</v>
      </c>
      <c r="H1169" s="190" t="s">
        <v>742</v>
      </c>
      <c r="I1169" s="213" t="s">
        <v>169</v>
      </c>
      <c r="J1169" s="162"/>
      <c r="K1169" s="162"/>
      <c r="L1169" s="162"/>
      <c r="M1169" s="162"/>
      <c r="N1169" s="162"/>
      <c r="O1169" s="162"/>
      <c r="P1169" s="162"/>
      <c r="Q1169" s="162"/>
      <c r="R1169" s="162"/>
      <c r="S1169" s="162"/>
      <c r="T1169" s="162"/>
      <c r="U1169" s="162"/>
      <c r="V1169" s="162"/>
      <c r="W1169" s="162"/>
      <c r="X1169" s="162"/>
      <c r="Y1169" s="162"/>
      <c r="Z1169" s="162"/>
      <c r="AA1169" s="162"/>
      <c r="AB1169" s="162"/>
      <c r="AC1169" s="162"/>
      <c r="AD1169" s="162"/>
      <c r="AE1169" s="162" t="s">
        <v>170</v>
      </c>
      <c r="AF1169" s="162"/>
      <c r="AG1169" s="162"/>
      <c r="AH1169" s="162"/>
      <c r="AI1169" s="162"/>
      <c r="AJ1169" s="162"/>
      <c r="AK1169" s="162"/>
      <c r="AL1169" s="162"/>
      <c r="AM1169" s="162">
        <v>21</v>
      </c>
      <c r="AN1169" s="162"/>
      <c r="AO1169" s="162"/>
      <c r="AP1169" s="162"/>
      <c r="AQ1169" s="162"/>
      <c r="AR1169" s="162"/>
      <c r="AS1169" s="162"/>
      <c r="AT1169" s="162"/>
      <c r="AU1169" s="162"/>
      <c r="AV1169" s="162"/>
      <c r="AW1169" s="162"/>
      <c r="AX1169" s="162"/>
      <c r="AY1169" s="162"/>
      <c r="AZ1169" s="162"/>
      <c r="BA1169" s="162"/>
      <c r="BB1169" s="162"/>
      <c r="BC1169" s="162"/>
      <c r="BD1169" s="162"/>
      <c r="BE1169" s="162"/>
      <c r="BF1169" s="162"/>
      <c r="BG1169" s="162"/>
      <c r="BH1169" s="162"/>
    </row>
    <row r="1170" spans="1:60" outlineLevel="1" x14ac:dyDescent="0.2">
      <c r="A1170" s="210"/>
      <c r="B1170" s="174"/>
      <c r="C1170" s="202" t="s">
        <v>1068</v>
      </c>
      <c r="D1170" s="178"/>
      <c r="E1170" s="184"/>
      <c r="F1170" s="191"/>
      <c r="G1170" s="191"/>
      <c r="H1170" s="190"/>
      <c r="I1170" s="213"/>
      <c r="J1170" s="162"/>
      <c r="K1170" s="162"/>
      <c r="L1170" s="162"/>
      <c r="M1170" s="162"/>
      <c r="N1170" s="162"/>
      <c r="O1170" s="162"/>
      <c r="P1170" s="162"/>
      <c r="Q1170" s="162"/>
      <c r="R1170" s="162"/>
      <c r="S1170" s="162"/>
      <c r="T1170" s="162"/>
      <c r="U1170" s="162"/>
      <c r="V1170" s="162"/>
      <c r="W1170" s="162"/>
      <c r="X1170" s="162"/>
      <c r="Y1170" s="162"/>
      <c r="Z1170" s="162"/>
      <c r="AA1170" s="162"/>
      <c r="AB1170" s="162"/>
      <c r="AC1170" s="162"/>
      <c r="AD1170" s="162"/>
      <c r="AE1170" s="162"/>
      <c r="AF1170" s="162"/>
      <c r="AG1170" s="162"/>
      <c r="AH1170" s="162"/>
      <c r="AI1170" s="162"/>
      <c r="AJ1170" s="162"/>
      <c r="AK1170" s="162"/>
      <c r="AL1170" s="162"/>
      <c r="AM1170" s="162"/>
      <c r="AN1170" s="162"/>
      <c r="AO1170" s="162"/>
      <c r="AP1170" s="162"/>
      <c r="AQ1170" s="162"/>
      <c r="AR1170" s="162"/>
      <c r="AS1170" s="162"/>
      <c r="AT1170" s="162"/>
      <c r="AU1170" s="162"/>
      <c r="AV1170" s="162"/>
      <c r="AW1170" s="162"/>
      <c r="AX1170" s="162"/>
      <c r="AY1170" s="162"/>
      <c r="AZ1170" s="162"/>
      <c r="BA1170" s="162"/>
      <c r="BB1170" s="162"/>
      <c r="BC1170" s="162"/>
      <c r="BD1170" s="162"/>
      <c r="BE1170" s="162"/>
      <c r="BF1170" s="162"/>
      <c r="BG1170" s="162"/>
      <c r="BH1170" s="162"/>
    </row>
    <row r="1171" spans="1:60" outlineLevel="1" x14ac:dyDescent="0.2">
      <c r="A1171" s="210"/>
      <c r="B1171" s="174"/>
      <c r="C1171" s="202" t="s">
        <v>1069</v>
      </c>
      <c r="D1171" s="178"/>
      <c r="E1171" s="184"/>
      <c r="F1171" s="191"/>
      <c r="G1171" s="191"/>
      <c r="H1171" s="190"/>
      <c r="I1171" s="213"/>
      <c r="J1171" s="162"/>
      <c r="K1171" s="162"/>
      <c r="L1171" s="162"/>
      <c r="M1171" s="162"/>
      <c r="N1171" s="162"/>
      <c r="O1171" s="162"/>
      <c r="P1171" s="162"/>
      <c r="Q1171" s="162"/>
      <c r="R1171" s="162"/>
      <c r="S1171" s="162"/>
      <c r="T1171" s="162"/>
      <c r="U1171" s="162"/>
      <c r="V1171" s="162"/>
      <c r="W1171" s="162"/>
      <c r="X1171" s="162"/>
      <c r="Y1171" s="162"/>
      <c r="Z1171" s="162"/>
      <c r="AA1171" s="162"/>
      <c r="AB1171" s="162"/>
      <c r="AC1171" s="162"/>
      <c r="AD1171" s="162"/>
      <c r="AE1171" s="162"/>
      <c r="AF1171" s="162"/>
      <c r="AG1171" s="162"/>
      <c r="AH1171" s="162"/>
      <c r="AI1171" s="162"/>
      <c r="AJ1171" s="162"/>
      <c r="AK1171" s="162"/>
      <c r="AL1171" s="162"/>
      <c r="AM1171" s="162"/>
      <c r="AN1171" s="162"/>
      <c r="AO1171" s="162"/>
      <c r="AP1171" s="162"/>
      <c r="AQ1171" s="162"/>
      <c r="AR1171" s="162"/>
      <c r="AS1171" s="162"/>
      <c r="AT1171" s="162"/>
      <c r="AU1171" s="162"/>
      <c r="AV1171" s="162"/>
      <c r="AW1171" s="162"/>
      <c r="AX1171" s="162"/>
      <c r="AY1171" s="162"/>
      <c r="AZ1171" s="162"/>
      <c r="BA1171" s="162"/>
      <c r="BB1171" s="162"/>
      <c r="BC1171" s="162"/>
      <c r="BD1171" s="162"/>
      <c r="BE1171" s="162"/>
      <c r="BF1171" s="162"/>
      <c r="BG1171" s="162"/>
      <c r="BH1171" s="162"/>
    </row>
    <row r="1172" spans="1:60" outlineLevel="1" x14ac:dyDescent="0.2">
      <c r="A1172" s="210"/>
      <c r="B1172" s="174"/>
      <c r="C1172" s="202" t="s">
        <v>675</v>
      </c>
      <c r="D1172" s="178"/>
      <c r="E1172" s="184">
        <v>28.787500000000001</v>
      </c>
      <c r="F1172" s="191"/>
      <c r="G1172" s="191"/>
      <c r="H1172" s="190"/>
      <c r="I1172" s="213"/>
      <c r="J1172" s="162"/>
      <c r="K1172" s="162"/>
      <c r="L1172" s="162"/>
      <c r="M1172" s="162"/>
      <c r="N1172" s="162"/>
      <c r="O1172" s="162"/>
      <c r="P1172" s="162"/>
      <c r="Q1172" s="162"/>
      <c r="R1172" s="162"/>
      <c r="S1172" s="162"/>
      <c r="T1172" s="162"/>
      <c r="U1172" s="162"/>
      <c r="V1172" s="162"/>
      <c r="W1172" s="162"/>
      <c r="X1172" s="162"/>
      <c r="Y1172" s="162"/>
      <c r="Z1172" s="162"/>
      <c r="AA1172" s="162"/>
      <c r="AB1172" s="162"/>
      <c r="AC1172" s="162"/>
      <c r="AD1172" s="162"/>
      <c r="AE1172" s="162"/>
      <c r="AF1172" s="162"/>
      <c r="AG1172" s="162"/>
      <c r="AH1172" s="162"/>
      <c r="AI1172" s="162"/>
      <c r="AJ1172" s="162"/>
      <c r="AK1172" s="162"/>
      <c r="AL1172" s="162"/>
      <c r="AM1172" s="162"/>
      <c r="AN1172" s="162"/>
      <c r="AO1172" s="162"/>
      <c r="AP1172" s="162"/>
      <c r="AQ1172" s="162"/>
      <c r="AR1172" s="162"/>
      <c r="AS1172" s="162"/>
      <c r="AT1172" s="162"/>
      <c r="AU1172" s="162"/>
      <c r="AV1172" s="162"/>
      <c r="AW1172" s="162"/>
      <c r="AX1172" s="162"/>
      <c r="AY1172" s="162"/>
      <c r="AZ1172" s="162"/>
      <c r="BA1172" s="162"/>
      <c r="BB1172" s="162"/>
      <c r="BC1172" s="162"/>
      <c r="BD1172" s="162"/>
      <c r="BE1172" s="162"/>
      <c r="BF1172" s="162"/>
      <c r="BG1172" s="162"/>
      <c r="BH1172" s="162"/>
    </row>
    <row r="1173" spans="1:60" outlineLevel="1" x14ac:dyDescent="0.2">
      <c r="A1173" s="210"/>
      <c r="B1173" s="174"/>
      <c r="C1173" s="202" t="s">
        <v>676</v>
      </c>
      <c r="D1173" s="178"/>
      <c r="E1173" s="184">
        <v>68.728099999999998</v>
      </c>
      <c r="F1173" s="191"/>
      <c r="G1173" s="191"/>
      <c r="H1173" s="190"/>
      <c r="I1173" s="213"/>
      <c r="J1173" s="162"/>
      <c r="K1173" s="162"/>
      <c r="L1173" s="162"/>
      <c r="M1173" s="162"/>
      <c r="N1173" s="162"/>
      <c r="O1173" s="162"/>
      <c r="P1173" s="162"/>
      <c r="Q1173" s="162"/>
      <c r="R1173" s="162"/>
      <c r="S1173" s="162"/>
      <c r="T1173" s="162"/>
      <c r="U1173" s="162"/>
      <c r="V1173" s="162"/>
      <c r="W1173" s="162"/>
      <c r="X1173" s="162"/>
      <c r="Y1173" s="162"/>
      <c r="Z1173" s="162"/>
      <c r="AA1173" s="162"/>
      <c r="AB1173" s="162"/>
      <c r="AC1173" s="162"/>
      <c r="AD1173" s="162"/>
      <c r="AE1173" s="162"/>
      <c r="AF1173" s="162"/>
      <c r="AG1173" s="162"/>
      <c r="AH1173" s="162"/>
      <c r="AI1173" s="162"/>
      <c r="AJ1173" s="162"/>
      <c r="AK1173" s="162"/>
      <c r="AL1173" s="162"/>
      <c r="AM1173" s="162"/>
      <c r="AN1173" s="162"/>
      <c r="AO1173" s="162"/>
      <c r="AP1173" s="162"/>
      <c r="AQ1173" s="162"/>
      <c r="AR1173" s="162"/>
      <c r="AS1173" s="162"/>
      <c r="AT1173" s="162"/>
      <c r="AU1173" s="162"/>
      <c r="AV1173" s="162"/>
      <c r="AW1173" s="162"/>
      <c r="AX1173" s="162"/>
      <c r="AY1173" s="162"/>
      <c r="AZ1173" s="162"/>
      <c r="BA1173" s="162"/>
      <c r="BB1173" s="162"/>
      <c r="BC1173" s="162"/>
      <c r="BD1173" s="162"/>
      <c r="BE1173" s="162"/>
      <c r="BF1173" s="162"/>
      <c r="BG1173" s="162"/>
      <c r="BH1173" s="162"/>
    </row>
    <row r="1174" spans="1:60" outlineLevel="1" x14ac:dyDescent="0.2">
      <c r="A1174" s="210"/>
      <c r="B1174" s="289" t="s">
        <v>1070</v>
      </c>
      <c r="C1174" s="290"/>
      <c r="D1174" s="291"/>
      <c r="E1174" s="292"/>
      <c r="F1174" s="293"/>
      <c r="G1174" s="294"/>
      <c r="H1174" s="190"/>
      <c r="I1174" s="213"/>
      <c r="J1174" s="162"/>
      <c r="K1174" s="162"/>
      <c r="L1174" s="162"/>
      <c r="M1174" s="162"/>
      <c r="N1174" s="162"/>
      <c r="O1174" s="162"/>
      <c r="P1174" s="162"/>
      <c r="Q1174" s="162"/>
      <c r="R1174" s="162"/>
      <c r="S1174" s="162"/>
      <c r="T1174" s="162"/>
      <c r="U1174" s="162"/>
      <c r="V1174" s="162"/>
      <c r="W1174" s="162"/>
      <c r="X1174" s="162"/>
      <c r="Y1174" s="162"/>
      <c r="Z1174" s="162"/>
      <c r="AA1174" s="162"/>
      <c r="AB1174" s="162"/>
      <c r="AC1174" s="162">
        <v>0</v>
      </c>
      <c r="AD1174" s="162"/>
      <c r="AE1174" s="162"/>
      <c r="AF1174" s="162"/>
      <c r="AG1174" s="162"/>
      <c r="AH1174" s="162"/>
      <c r="AI1174" s="162"/>
      <c r="AJ1174" s="162"/>
      <c r="AK1174" s="162"/>
      <c r="AL1174" s="162"/>
      <c r="AM1174" s="162"/>
      <c r="AN1174" s="162"/>
      <c r="AO1174" s="162"/>
      <c r="AP1174" s="162"/>
      <c r="AQ1174" s="162"/>
      <c r="AR1174" s="162"/>
      <c r="AS1174" s="162"/>
      <c r="AT1174" s="162"/>
      <c r="AU1174" s="162"/>
      <c r="AV1174" s="162"/>
      <c r="AW1174" s="162"/>
      <c r="AX1174" s="162"/>
      <c r="AY1174" s="162"/>
      <c r="AZ1174" s="162"/>
      <c r="BA1174" s="162"/>
      <c r="BB1174" s="162"/>
      <c r="BC1174" s="162"/>
      <c r="BD1174" s="162"/>
      <c r="BE1174" s="162"/>
      <c r="BF1174" s="162"/>
      <c r="BG1174" s="162"/>
      <c r="BH1174" s="162"/>
    </row>
    <row r="1175" spans="1:60" outlineLevel="1" x14ac:dyDescent="0.2">
      <c r="A1175" s="211">
        <v>148</v>
      </c>
      <c r="B1175" s="173" t="s">
        <v>1071</v>
      </c>
      <c r="C1175" s="201" t="s">
        <v>1072</v>
      </c>
      <c r="D1175" s="177" t="s">
        <v>167</v>
      </c>
      <c r="E1175" s="183">
        <v>116.61</v>
      </c>
      <c r="F1175" s="192"/>
      <c r="G1175" s="191">
        <f>ROUND(E1175*F1175,2)</f>
        <v>0</v>
      </c>
      <c r="H1175" s="190" t="s">
        <v>742</v>
      </c>
      <c r="I1175" s="213" t="s">
        <v>169</v>
      </c>
      <c r="J1175" s="162"/>
      <c r="K1175" s="162"/>
      <c r="L1175" s="162"/>
      <c r="M1175" s="162"/>
      <c r="N1175" s="162"/>
      <c r="O1175" s="162"/>
      <c r="P1175" s="162"/>
      <c r="Q1175" s="162"/>
      <c r="R1175" s="162"/>
      <c r="S1175" s="162"/>
      <c r="T1175" s="162"/>
      <c r="U1175" s="162"/>
      <c r="V1175" s="162"/>
      <c r="W1175" s="162"/>
      <c r="X1175" s="162"/>
      <c r="Y1175" s="162"/>
      <c r="Z1175" s="162"/>
      <c r="AA1175" s="162"/>
      <c r="AB1175" s="162"/>
      <c r="AC1175" s="162"/>
      <c r="AD1175" s="162"/>
      <c r="AE1175" s="162" t="s">
        <v>170</v>
      </c>
      <c r="AF1175" s="162"/>
      <c r="AG1175" s="162"/>
      <c r="AH1175" s="162"/>
      <c r="AI1175" s="162"/>
      <c r="AJ1175" s="162"/>
      <c r="AK1175" s="162"/>
      <c r="AL1175" s="162"/>
      <c r="AM1175" s="162">
        <v>21</v>
      </c>
      <c r="AN1175" s="162"/>
      <c r="AO1175" s="162"/>
      <c r="AP1175" s="162"/>
      <c r="AQ1175" s="162"/>
      <c r="AR1175" s="162"/>
      <c r="AS1175" s="162"/>
      <c r="AT1175" s="162"/>
      <c r="AU1175" s="162"/>
      <c r="AV1175" s="162"/>
      <c r="AW1175" s="162"/>
      <c r="AX1175" s="162"/>
      <c r="AY1175" s="162"/>
      <c r="AZ1175" s="162"/>
      <c r="BA1175" s="162"/>
      <c r="BB1175" s="162"/>
      <c r="BC1175" s="162"/>
      <c r="BD1175" s="162"/>
      <c r="BE1175" s="162"/>
      <c r="BF1175" s="162"/>
      <c r="BG1175" s="162"/>
      <c r="BH1175" s="162"/>
    </row>
    <row r="1176" spans="1:60" outlineLevel="1" x14ac:dyDescent="0.2">
      <c r="A1176" s="210"/>
      <c r="B1176" s="174"/>
      <c r="C1176" s="202" t="s">
        <v>1061</v>
      </c>
      <c r="D1176" s="178"/>
      <c r="E1176" s="184"/>
      <c r="F1176" s="191"/>
      <c r="G1176" s="191"/>
      <c r="H1176" s="190"/>
      <c r="I1176" s="213"/>
      <c r="J1176" s="162"/>
      <c r="K1176" s="162"/>
      <c r="L1176" s="162"/>
      <c r="M1176" s="162"/>
      <c r="N1176" s="162"/>
      <c r="O1176" s="162"/>
      <c r="P1176" s="162"/>
      <c r="Q1176" s="162"/>
      <c r="R1176" s="162"/>
      <c r="S1176" s="162"/>
      <c r="T1176" s="162"/>
      <c r="U1176" s="162"/>
      <c r="V1176" s="162"/>
      <c r="W1176" s="162"/>
      <c r="X1176" s="162"/>
      <c r="Y1176" s="162"/>
      <c r="Z1176" s="162"/>
      <c r="AA1176" s="162"/>
      <c r="AB1176" s="162"/>
      <c r="AC1176" s="162"/>
      <c r="AD1176" s="162"/>
      <c r="AE1176" s="162"/>
      <c r="AF1176" s="162"/>
      <c r="AG1176" s="162"/>
      <c r="AH1176" s="162"/>
      <c r="AI1176" s="162"/>
      <c r="AJ1176" s="162"/>
      <c r="AK1176" s="162"/>
      <c r="AL1176" s="162"/>
      <c r="AM1176" s="162"/>
      <c r="AN1176" s="162"/>
      <c r="AO1176" s="162"/>
      <c r="AP1176" s="162"/>
      <c r="AQ1176" s="162"/>
      <c r="AR1176" s="162"/>
      <c r="AS1176" s="162"/>
      <c r="AT1176" s="162"/>
      <c r="AU1176" s="162"/>
      <c r="AV1176" s="162"/>
      <c r="AW1176" s="162"/>
      <c r="AX1176" s="162"/>
      <c r="AY1176" s="162"/>
      <c r="AZ1176" s="162"/>
      <c r="BA1176" s="162"/>
      <c r="BB1176" s="162"/>
      <c r="BC1176" s="162"/>
      <c r="BD1176" s="162"/>
      <c r="BE1176" s="162"/>
      <c r="BF1176" s="162"/>
      <c r="BG1176" s="162"/>
      <c r="BH1176" s="162"/>
    </row>
    <row r="1177" spans="1:60" outlineLevel="1" x14ac:dyDescent="0.2">
      <c r="A1177" s="210"/>
      <c r="B1177" s="174"/>
      <c r="C1177" s="202" t="s">
        <v>1062</v>
      </c>
      <c r="D1177" s="178"/>
      <c r="E1177" s="184">
        <v>32.375</v>
      </c>
      <c r="F1177" s="191"/>
      <c r="G1177" s="191"/>
      <c r="H1177" s="190"/>
      <c r="I1177" s="213"/>
      <c r="J1177" s="162"/>
      <c r="K1177" s="162"/>
      <c r="L1177" s="162"/>
      <c r="M1177" s="162"/>
      <c r="N1177" s="162"/>
      <c r="O1177" s="162"/>
      <c r="P1177" s="162"/>
      <c r="Q1177" s="162"/>
      <c r="R1177" s="162"/>
      <c r="S1177" s="162"/>
      <c r="T1177" s="162"/>
      <c r="U1177" s="162"/>
      <c r="V1177" s="162"/>
      <c r="W1177" s="162"/>
      <c r="X1177" s="162"/>
      <c r="Y1177" s="162"/>
      <c r="Z1177" s="162"/>
      <c r="AA1177" s="162"/>
      <c r="AB1177" s="162"/>
      <c r="AC1177" s="162"/>
      <c r="AD1177" s="162"/>
      <c r="AE1177" s="162"/>
      <c r="AF1177" s="162"/>
      <c r="AG1177" s="162"/>
      <c r="AH1177" s="162"/>
      <c r="AI1177" s="162"/>
      <c r="AJ1177" s="162"/>
      <c r="AK1177" s="162"/>
      <c r="AL1177" s="162"/>
      <c r="AM1177" s="162"/>
      <c r="AN1177" s="162"/>
      <c r="AO1177" s="162"/>
      <c r="AP1177" s="162"/>
      <c r="AQ1177" s="162"/>
      <c r="AR1177" s="162"/>
      <c r="AS1177" s="162"/>
      <c r="AT1177" s="162"/>
      <c r="AU1177" s="162"/>
      <c r="AV1177" s="162"/>
      <c r="AW1177" s="162"/>
      <c r="AX1177" s="162"/>
      <c r="AY1177" s="162"/>
      <c r="AZ1177" s="162"/>
      <c r="BA1177" s="162"/>
      <c r="BB1177" s="162"/>
      <c r="BC1177" s="162"/>
      <c r="BD1177" s="162"/>
      <c r="BE1177" s="162"/>
      <c r="BF1177" s="162"/>
      <c r="BG1177" s="162"/>
      <c r="BH1177" s="162"/>
    </row>
    <row r="1178" spans="1:60" outlineLevel="1" x14ac:dyDescent="0.2">
      <c r="A1178" s="210"/>
      <c r="B1178" s="174"/>
      <c r="C1178" s="202" t="s">
        <v>1063</v>
      </c>
      <c r="D1178" s="178"/>
      <c r="E1178" s="184">
        <v>77.293000000000006</v>
      </c>
      <c r="F1178" s="191"/>
      <c r="G1178" s="191"/>
      <c r="H1178" s="190"/>
      <c r="I1178" s="213"/>
      <c r="J1178" s="162"/>
      <c r="K1178" s="162"/>
      <c r="L1178" s="162"/>
      <c r="M1178" s="162"/>
      <c r="N1178" s="162"/>
      <c r="O1178" s="162"/>
      <c r="P1178" s="162"/>
      <c r="Q1178" s="162"/>
      <c r="R1178" s="162"/>
      <c r="S1178" s="162"/>
      <c r="T1178" s="162"/>
      <c r="U1178" s="162"/>
      <c r="V1178" s="162"/>
      <c r="W1178" s="162"/>
      <c r="X1178" s="162"/>
      <c r="Y1178" s="162"/>
      <c r="Z1178" s="162"/>
      <c r="AA1178" s="162"/>
      <c r="AB1178" s="162"/>
      <c r="AC1178" s="162"/>
      <c r="AD1178" s="162"/>
      <c r="AE1178" s="162"/>
      <c r="AF1178" s="162"/>
      <c r="AG1178" s="162"/>
      <c r="AH1178" s="162"/>
      <c r="AI1178" s="162"/>
      <c r="AJ1178" s="162"/>
      <c r="AK1178" s="162"/>
      <c r="AL1178" s="162"/>
      <c r="AM1178" s="162"/>
      <c r="AN1178" s="162"/>
      <c r="AO1178" s="162"/>
      <c r="AP1178" s="162"/>
      <c r="AQ1178" s="162"/>
      <c r="AR1178" s="162"/>
      <c r="AS1178" s="162"/>
      <c r="AT1178" s="162"/>
      <c r="AU1178" s="162"/>
      <c r="AV1178" s="162"/>
      <c r="AW1178" s="162"/>
      <c r="AX1178" s="162"/>
      <c r="AY1178" s="162"/>
      <c r="AZ1178" s="162"/>
      <c r="BA1178" s="162"/>
      <c r="BB1178" s="162"/>
      <c r="BC1178" s="162"/>
      <c r="BD1178" s="162"/>
      <c r="BE1178" s="162"/>
      <c r="BF1178" s="162"/>
      <c r="BG1178" s="162"/>
      <c r="BH1178" s="162"/>
    </row>
    <row r="1179" spans="1:60" outlineLevel="1" x14ac:dyDescent="0.2">
      <c r="A1179" s="210"/>
      <c r="B1179" s="174"/>
      <c r="C1179" s="202" t="s">
        <v>1064</v>
      </c>
      <c r="D1179" s="178"/>
      <c r="E1179" s="184">
        <v>6.9420000000000002</v>
      </c>
      <c r="F1179" s="191"/>
      <c r="G1179" s="191"/>
      <c r="H1179" s="190"/>
      <c r="I1179" s="213"/>
      <c r="J1179" s="162"/>
      <c r="K1179" s="162"/>
      <c r="L1179" s="162"/>
      <c r="M1179" s="162"/>
      <c r="N1179" s="162"/>
      <c r="O1179" s="162"/>
      <c r="P1179" s="162"/>
      <c r="Q1179" s="162"/>
      <c r="R1179" s="162"/>
      <c r="S1179" s="162"/>
      <c r="T1179" s="162"/>
      <c r="U1179" s="162"/>
      <c r="V1179" s="162"/>
      <c r="W1179" s="162"/>
      <c r="X1179" s="162"/>
      <c r="Y1179" s="162"/>
      <c r="Z1179" s="162"/>
      <c r="AA1179" s="162"/>
      <c r="AB1179" s="162"/>
      <c r="AC1179" s="162"/>
      <c r="AD1179" s="162"/>
      <c r="AE1179" s="162"/>
      <c r="AF1179" s="162"/>
      <c r="AG1179" s="162"/>
      <c r="AH1179" s="162"/>
      <c r="AI1179" s="162"/>
      <c r="AJ1179" s="162"/>
      <c r="AK1179" s="162"/>
      <c r="AL1179" s="162"/>
      <c r="AM1179" s="162"/>
      <c r="AN1179" s="162"/>
      <c r="AO1179" s="162"/>
      <c r="AP1179" s="162"/>
      <c r="AQ1179" s="162"/>
      <c r="AR1179" s="162"/>
      <c r="AS1179" s="162"/>
      <c r="AT1179" s="162"/>
      <c r="AU1179" s="162"/>
      <c r="AV1179" s="162"/>
      <c r="AW1179" s="162"/>
      <c r="AX1179" s="162"/>
      <c r="AY1179" s="162"/>
      <c r="AZ1179" s="162"/>
      <c r="BA1179" s="162"/>
      <c r="BB1179" s="162"/>
      <c r="BC1179" s="162"/>
      <c r="BD1179" s="162"/>
      <c r="BE1179" s="162"/>
      <c r="BF1179" s="162"/>
      <c r="BG1179" s="162"/>
      <c r="BH1179" s="162"/>
    </row>
    <row r="1180" spans="1:60" outlineLevel="1" x14ac:dyDescent="0.2">
      <c r="A1180" s="210"/>
      <c r="B1180" s="289" t="s">
        <v>1073</v>
      </c>
      <c r="C1180" s="290"/>
      <c r="D1180" s="291"/>
      <c r="E1180" s="292"/>
      <c r="F1180" s="293"/>
      <c r="G1180" s="294"/>
      <c r="H1180" s="190"/>
      <c r="I1180" s="213"/>
      <c r="J1180" s="162"/>
      <c r="K1180" s="162"/>
      <c r="L1180" s="162"/>
      <c r="M1180" s="162"/>
      <c r="N1180" s="162"/>
      <c r="O1180" s="162"/>
      <c r="P1180" s="162"/>
      <c r="Q1180" s="162"/>
      <c r="R1180" s="162"/>
      <c r="S1180" s="162"/>
      <c r="T1180" s="162"/>
      <c r="U1180" s="162"/>
      <c r="V1180" s="162"/>
      <c r="W1180" s="162"/>
      <c r="X1180" s="162"/>
      <c r="Y1180" s="162"/>
      <c r="Z1180" s="162"/>
      <c r="AA1180" s="162"/>
      <c r="AB1180" s="162"/>
      <c r="AC1180" s="162">
        <v>0</v>
      </c>
      <c r="AD1180" s="162"/>
      <c r="AE1180" s="162"/>
      <c r="AF1180" s="162"/>
      <c r="AG1180" s="162"/>
      <c r="AH1180" s="162"/>
      <c r="AI1180" s="162"/>
      <c r="AJ1180" s="162"/>
      <c r="AK1180" s="162"/>
      <c r="AL1180" s="162"/>
      <c r="AM1180" s="162"/>
      <c r="AN1180" s="162"/>
      <c r="AO1180" s="162"/>
      <c r="AP1180" s="162"/>
      <c r="AQ1180" s="162"/>
      <c r="AR1180" s="162"/>
      <c r="AS1180" s="162"/>
      <c r="AT1180" s="162"/>
      <c r="AU1180" s="162"/>
      <c r="AV1180" s="162"/>
      <c r="AW1180" s="162"/>
      <c r="AX1180" s="162"/>
      <c r="AY1180" s="162"/>
      <c r="AZ1180" s="162"/>
      <c r="BA1180" s="162"/>
      <c r="BB1180" s="162"/>
      <c r="BC1180" s="162"/>
      <c r="BD1180" s="162"/>
      <c r="BE1180" s="162"/>
      <c r="BF1180" s="162"/>
      <c r="BG1180" s="162"/>
      <c r="BH1180" s="162"/>
    </row>
    <row r="1181" spans="1:60" outlineLevel="1" x14ac:dyDescent="0.2">
      <c r="A1181" s="211">
        <v>149</v>
      </c>
      <c r="B1181" s="173" t="s">
        <v>1074</v>
      </c>
      <c r="C1181" s="201" t="s">
        <v>1075</v>
      </c>
      <c r="D1181" s="177" t="s">
        <v>167</v>
      </c>
      <c r="E1181" s="183">
        <v>104.4576</v>
      </c>
      <c r="F1181" s="192"/>
      <c r="G1181" s="191">
        <f>ROUND(E1181*F1181,2)</f>
        <v>0</v>
      </c>
      <c r="H1181" s="190" t="s">
        <v>742</v>
      </c>
      <c r="I1181" s="213" t="s">
        <v>169</v>
      </c>
      <c r="J1181" s="162"/>
      <c r="K1181" s="162"/>
      <c r="L1181" s="162"/>
      <c r="M1181" s="162"/>
      <c r="N1181" s="162"/>
      <c r="O1181" s="162"/>
      <c r="P1181" s="162"/>
      <c r="Q1181" s="162"/>
      <c r="R1181" s="162"/>
      <c r="S1181" s="162"/>
      <c r="T1181" s="162"/>
      <c r="U1181" s="162"/>
      <c r="V1181" s="162"/>
      <c r="W1181" s="162"/>
      <c r="X1181" s="162"/>
      <c r="Y1181" s="162"/>
      <c r="Z1181" s="162"/>
      <c r="AA1181" s="162"/>
      <c r="AB1181" s="162"/>
      <c r="AC1181" s="162"/>
      <c r="AD1181" s="162"/>
      <c r="AE1181" s="162" t="s">
        <v>170</v>
      </c>
      <c r="AF1181" s="162"/>
      <c r="AG1181" s="162"/>
      <c r="AH1181" s="162"/>
      <c r="AI1181" s="162"/>
      <c r="AJ1181" s="162"/>
      <c r="AK1181" s="162"/>
      <c r="AL1181" s="162"/>
      <c r="AM1181" s="162">
        <v>21</v>
      </c>
      <c r="AN1181" s="162"/>
      <c r="AO1181" s="162"/>
      <c r="AP1181" s="162"/>
      <c r="AQ1181" s="162"/>
      <c r="AR1181" s="162"/>
      <c r="AS1181" s="162"/>
      <c r="AT1181" s="162"/>
      <c r="AU1181" s="162"/>
      <c r="AV1181" s="162"/>
      <c r="AW1181" s="162"/>
      <c r="AX1181" s="162"/>
      <c r="AY1181" s="162"/>
      <c r="AZ1181" s="162"/>
      <c r="BA1181" s="162"/>
      <c r="BB1181" s="162"/>
      <c r="BC1181" s="162"/>
      <c r="BD1181" s="162"/>
      <c r="BE1181" s="162"/>
      <c r="BF1181" s="162"/>
      <c r="BG1181" s="162"/>
      <c r="BH1181" s="162"/>
    </row>
    <row r="1182" spans="1:60" outlineLevel="1" x14ac:dyDescent="0.2">
      <c r="A1182" s="210"/>
      <c r="B1182" s="174"/>
      <c r="C1182" s="202" t="s">
        <v>1061</v>
      </c>
      <c r="D1182" s="178"/>
      <c r="E1182" s="184"/>
      <c r="F1182" s="191"/>
      <c r="G1182" s="191"/>
      <c r="H1182" s="190"/>
      <c r="I1182" s="213"/>
      <c r="J1182" s="162"/>
      <c r="K1182" s="162"/>
      <c r="L1182" s="162"/>
      <c r="M1182" s="162"/>
      <c r="N1182" s="162"/>
      <c r="O1182" s="162"/>
      <c r="P1182" s="162"/>
      <c r="Q1182" s="162"/>
      <c r="R1182" s="162"/>
      <c r="S1182" s="162"/>
      <c r="T1182" s="162"/>
      <c r="U1182" s="162"/>
      <c r="V1182" s="162"/>
      <c r="W1182" s="162"/>
      <c r="X1182" s="162"/>
      <c r="Y1182" s="162"/>
      <c r="Z1182" s="162"/>
      <c r="AA1182" s="162"/>
      <c r="AB1182" s="162"/>
      <c r="AC1182" s="162"/>
      <c r="AD1182" s="162"/>
      <c r="AE1182" s="162"/>
      <c r="AF1182" s="162"/>
      <c r="AG1182" s="162"/>
      <c r="AH1182" s="162"/>
      <c r="AI1182" s="162"/>
      <c r="AJ1182" s="162"/>
      <c r="AK1182" s="162"/>
      <c r="AL1182" s="162"/>
      <c r="AM1182" s="162"/>
      <c r="AN1182" s="162"/>
      <c r="AO1182" s="162"/>
      <c r="AP1182" s="162"/>
      <c r="AQ1182" s="162"/>
      <c r="AR1182" s="162"/>
      <c r="AS1182" s="162"/>
      <c r="AT1182" s="162"/>
      <c r="AU1182" s="162"/>
      <c r="AV1182" s="162"/>
      <c r="AW1182" s="162"/>
      <c r="AX1182" s="162"/>
      <c r="AY1182" s="162"/>
      <c r="AZ1182" s="162"/>
      <c r="BA1182" s="162"/>
      <c r="BB1182" s="162"/>
      <c r="BC1182" s="162"/>
      <c r="BD1182" s="162"/>
      <c r="BE1182" s="162"/>
      <c r="BF1182" s="162"/>
      <c r="BG1182" s="162"/>
      <c r="BH1182" s="162"/>
    </row>
    <row r="1183" spans="1:60" outlineLevel="1" x14ac:dyDescent="0.2">
      <c r="A1183" s="210"/>
      <c r="B1183" s="174"/>
      <c r="C1183" s="202" t="s">
        <v>675</v>
      </c>
      <c r="D1183" s="178"/>
      <c r="E1183" s="184">
        <v>28.787500000000001</v>
      </c>
      <c r="F1183" s="191"/>
      <c r="G1183" s="191"/>
      <c r="H1183" s="190"/>
      <c r="I1183" s="213"/>
      <c r="J1183" s="162"/>
      <c r="K1183" s="162"/>
      <c r="L1183" s="162"/>
      <c r="M1183" s="162"/>
      <c r="N1183" s="162"/>
      <c r="O1183" s="162"/>
      <c r="P1183" s="162"/>
      <c r="Q1183" s="162"/>
      <c r="R1183" s="162"/>
      <c r="S1183" s="162"/>
      <c r="T1183" s="162"/>
      <c r="U1183" s="162"/>
      <c r="V1183" s="162"/>
      <c r="W1183" s="162"/>
      <c r="X1183" s="162"/>
      <c r="Y1183" s="162"/>
      <c r="Z1183" s="162"/>
      <c r="AA1183" s="162"/>
      <c r="AB1183" s="162"/>
      <c r="AC1183" s="162"/>
      <c r="AD1183" s="162"/>
      <c r="AE1183" s="162"/>
      <c r="AF1183" s="162"/>
      <c r="AG1183" s="162"/>
      <c r="AH1183" s="162"/>
      <c r="AI1183" s="162"/>
      <c r="AJ1183" s="162"/>
      <c r="AK1183" s="162"/>
      <c r="AL1183" s="162"/>
      <c r="AM1183" s="162"/>
      <c r="AN1183" s="162"/>
      <c r="AO1183" s="162"/>
      <c r="AP1183" s="162"/>
      <c r="AQ1183" s="162"/>
      <c r="AR1183" s="162"/>
      <c r="AS1183" s="162"/>
      <c r="AT1183" s="162"/>
      <c r="AU1183" s="162"/>
      <c r="AV1183" s="162"/>
      <c r="AW1183" s="162"/>
      <c r="AX1183" s="162"/>
      <c r="AY1183" s="162"/>
      <c r="AZ1183" s="162"/>
      <c r="BA1183" s="162"/>
      <c r="BB1183" s="162"/>
      <c r="BC1183" s="162"/>
      <c r="BD1183" s="162"/>
      <c r="BE1183" s="162"/>
      <c r="BF1183" s="162"/>
      <c r="BG1183" s="162"/>
      <c r="BH1183" s="162"/>
    </row>
    <row r="1184" spans="1:60" outlineLevel="1" x14ac:dyDescent="0.2">
      <c r="A1184" s="210"/>
      <c r="B1184" s="174"/>
      <c r="C1184" s="202" t="s">
        <v>676</v>
      </c>
      <c r="D1184" s="178"/>
      <c r="E1184" s="184">
        <v>68.728099999999998</v>
      </c>
      <c r="F1184" s="191"/>
      <c r="G1184" s="191"/>
      <c r="H1184" s="190"/>
      <c r="I1184" s="213"/>
      <c r="J1184" s="162"/>
      <c r="K1184" s="162"/>
      <c r="L1184" s="162"/>
      <c r="M1184" s="162"/>
      <c r="N1184" s="162"/>
      <c r="O1184" s="162"/>
      <c r="P1184" s="162"/>
      <c r="Q1184" s="162"/>
      <c r="R1184" s="162"/>
      <c r="S1184" s="162"/>
      <c r="T1184" s="162"/>
      <c r="U1184" s="162"/>
      <c r="V1184" s="162"/>
      <c r="W1184" s="162"/>
      <c r="X1184" s="162"/>
      <c r="Y1184" s="162"/>
      <c r="Z1184" s="162"/>
      <c r="AA1184" s="162"/>
      <c r="AB1184" s="162"/>
      <c r="AC1184" s="162"/>
      <c r="AD1184" s="162"/>
      <c r="AE1184" s="162"/>
      <c r="AF1184" s="162"/>
      <c r="AG1184" s="162"/>
      <c r="AH1184" s="162"/>
      <c r="AI1184" s="162"/>
      <c r="AJ1184" s="162"/>
      <c r="AK1184" s="162"/>
      <c r="AL1184" s="162"/>
      <c r="AM1184" s="162"/>
      <c r="AN1184" s="162"/>
      <c r="AO1184" s="162"/>
      <c r="AP1184" s="162"/>
      <c r="AQ1184" s="162"/>
      <c r="AR1184" s="162"/>
      <c r="AS1184" s="162"/>
      <c r="AT1184" s="162"/>
      <c r="AU1184" s="162"/>
      <c r="AV1184" s="162"/>
      <c r="AW1184" s="162"/>
      <c r="AX1184" s="162"/>
      <c r="AY1184" s="162"/>
      <c r="AZ1184" s="162"/>
      <c r="BA1184" s="162"/>
      <c r="BB1184" s="162"/>
      <c r="BC1184" s="162"/>
      <c r="BD1184" s="162"/>
      <c r="BE1184" s="162"/>
      <c r="BF1184" s="162"/>
      <c r="BG1184" s="162"/>
      <c r="BH1184" s="162"/>
    </row>
    <row r="1185" spans="1:60" outlineLevel="1" x14ac:dyDescent="0.2">
      <c r="A1185" s="210"/>
      <c r="B1185" s="174"/>
      <c r="C1185" s="202" t="s">
        <v>1064</v>
      </c>
      <c r="D1185" s="178"/>
      <c r="E1185" s="184">
        <v>6.9420000000000002</v>
      </c>
      <c r="F1185" s="191"/>
      <c r="G1185" s="191"/>
      <c r="H1185" s="190"/>
      <c r="I1185" s="213"/>
      <c r="J1185" s="162"/>
      <c r="K1185" s="162"/>
      <c r="L1185" s="162"/>
      <c r="M1185" s="162"/>
      <c r="N1185" s="162"/>
      <c r="O1185" s="162"/>
      <c r="P1185" s="162"/>
      <c r="Q1185" s="162"/>
      <c r="R1185" s="162"/>
      <c r="S1185" s="162"/>
      <c r="T1185" s="162"/>
      <c r="U1185" s="162"/>
      <c r="V1185" s="162"/>
      <c r="W1185" s="162"/>
      <c r="X1185" s="162"/>
      <c r="Y1185" s="162"/>
      <c r="Z1185" s="162"/>
      <c r="AA1185" s="162"/>
      <c r="AB1185" s="162"/>
      <c r="AC1185" s="162"/>
      <c r="AD1185" s="162"/>
      <c r="AE1185" s="162"/>
      <c r="AF1185" s="162"/>
      <c r="AG1185" s="162"/>
      <c r="AH1185" s="162"/>
      <c r="AI1185" s="162"/>
      <c r="AJ1185" s="162"/>
      <c r="AK1185" s="162"/>
      <c r="AL1185" s="162"/>
      <c r="AM1185" s="162"/>
      <c r="AN1185" s="162"/>
      <c r="AO1185" s="162"/>
      <c r="AP1185" s="162"/>
      <c r="AQ1185" s="162"/>
      <c r="AR1185" s="162"/>
      <c r="AS1185" s="162"/>
      <c r="AT1185" s="162"/>
      <c r="AU1185" s="162"/>
      <c r="AV1185" s="162"/>
      <c r="AW1185" s="162"/>
      <c r="AX1185" s="162"/>
      <c r="AY1185" s="162"/>
      <c r="AZ1185" s="162"/>
      <c r="BA1185" s="162"/>
      <c r="BB1185" s="162"/>
      <c r="BC1185" s="162"/>
      <c r="BD1185" s="162"/>
      <c r="BE1185" s="162"/>
      <c r="BF1185" s="162"/>
      <c r="BG1185" s="162"/>
      <c r="BH1185" s="162"/>
    </row>
    <row r="1186" spans="1:60" outlineLevel="1" x14ac:dyDescent="0.2">
      <c r="A1186" s="210"/>
      <c r="B1186" s="289" t="s">
        <v>738</v>
      </c>
      <c r="C1186" s="290"/>
      <c r="D1186" s="291"/>
      <c r="E1186" s="292"/>
      <c r="F1186" s="293"/>
      <c r="G1186" s="294"/>
      <c r="H1186" s="190"/>
      <c r="I1186" s="213"/>
      <c r="J1186" s="162"/>
      <c r="K1186" s="162"/>
      <c r="L1186" s="162"/>
      <c r="M1186" s="162"/>
      <c r="N1186" s="162"/>
      <c r="O1186" s="162"/>
      <c r="P1186" s="162"/>
      <c r="Q1186" s="162"/>
      <c r="R1186" s="162"/>
      <c r="S1186" s="162"/>
      <c r="T1186" s="162"/>
      <c r="U1186" s="162"/>
      <c r="V1186" s="162"/>
      <c r="W1186" s="162"/>
      <c r="X1186" s="162"/>
      <c r="Y1186" s="162"/>
      <c r="Z1186" s="162"/>
      <c r="AA1186" s="162"/>
      <c r="AB1186" s="162"/>
      <c r="AC1186" s="162">
        <v>0</v>
      </c>
      <c r="AD1186" s="162"/>
      <c r="AE1186" s="162"/>
      <c r="AF1186" s="162"/>
      <c r="AG1186" s="162"/>
      <c r="AH1186" s="162"/>
      <c r="AI1186" s="162"/>
      <c r="AJ1186" s="162"/>
      <c r="AK1186" s="162"/>
      <c r="AL1186" s="162"/>
      <c r="AM1186" s="162"/>
      <c r="AN1186" s="162"/>
      <c r="AO1186" s="162"/>
      <c r="AP1186" s="162"/>
      <c r="AQ1186" s="162"/>
      <c r="AR1186" s="162"/>
      <c r="AS1186" s="162"/>
      <c r="AT1186" s="162"/>
      <c r="AU1186" s="162"/>
      <c r="AV1186" s="162"/>
      <c r="AW1186" s="162"/>
      <c r="AX1186" s="162"/>
      <c r="AY1186" s="162"/>
      <c r="AZ1186" s="162"/>
      <c r="BA1186" s="162"/>
      <c r="BB1186" s="162"/>
      <c r="BC1186" s="162"/>
      <c r="BD1186" s="162"/>
      <c r="BE1186" s="162"/>
      <c r="BF1186" s="162"/>
      <c r="BG1186" s="162"/>
      <c r="BH1186" s="162"/>
    </row>
    <row r="1187" spans="1:60" outlineLevel="1" x14ac:dyDescent="0.2">
      <c r="A1187" s="210"/>
      <c r="B1187" s="289" t="s">
        <v>1076</v>
      </c>
      <c r="C1187" s="290"/>
      <c r="D1187" s="291"/>
      <c r="E1187" s="292"/>
      <c r="F1187" s="293"/>
      <c r="G1187" s="294"/>
      <c r="H1187" s="190"/>
      <c r="I1187" s="213"/>
      <c r="J1187" s="162"/>
      <c r="K1187" s="162"/>
      <c r="L1187" s="162"/>
      <c r="M1187" s="162"/>
      <c r="N1187" s="162"/>
      <c r="O1187" s="162"/>
      <c r="P1187" s="162"/>
      <c r="Q1187" s="162"/>
      <c r="R1187" s="162"/>
      <c r="S1187" s="162"/>
      <c r="T1187" s="162"/>
      <c r="U1187" s="162"/>
      <c r="V1187" s="162"/>
      <c r="W1187" s="162"/>
      <c r="X1187" s="162"/>
      <c r="Y1187" s="162"/>
      <c r="Z1187" s="162"/>
      <c r="AA1187" s="162"/>
      <c r="AB1187" s="162"/>
      <c r="AC1187" s="162">
        <v>1</v>
      </c>
      <c r="AD1187" s="162"/>
      <c r="AE1187" s="162"/>
      <c r="AF1187" s="162"/>
      <c r="AG1187" s="162"/>
      <c r="AH1187" s="162"/>
      <c r="AI1187" s="162"/>
      <c r="AJ1187" s="162"/>
      <c r="AK1187" s="162"/>
      <c r="AL1187" s="162"/>
      <c r="AM1187" s="162"/>
      <c r="AN1187" s="162"/>
      <c r="AO1187" s="162"/>
      <c r="AP1187" s="162"/>
      <c r="AQ1187" s="162"/>
      <c r="AR1187" s="162"/>
      <c r="AS1187" s="162"/>
      <c r="AT1187" s="162"/>
      <c r="AU1187" s="162"/>
      <c r="AV1187" s="162"/>
      <c r="AW1187" s="162"/>
      <c r="AX1187" s="162"/>
      <c r="AY1187" s="162"/>
      <c r="AZ1187" s="162"/>
      <c r="BA1187" s="162"/>
      <c r="BB1187" s="162"/>
      <c r="BC1187" s="162"/>
      <c r="BD1187" s="162"/>
      <c r="BE1187" s="162"/>
      <c r="BF1187" s="162"/>
      <c r="BG1187" s="162"/>
      <c r="BH1187" s="162"/>
    </row>
    <row r="1188" spans="1:60" outlineLevel="1" x14ac:dyDescent="0.2">
      <c r="A1188" s="211">
        <v>150</v>
      </c>
      <c r="B1188" s="173" t="s">
        <v>1077</v>
      </c>
      <c r="C1188" s="201" t="s">
        <v>1078</v>
      </c>
      <c r="D1188" s="177" t="s">
        <v>167</v>
      </c>
      <c r="E1188" s="183">
        <v>37.692129999999999</v>
      </c>
      <c r="F1188" s="192"/>
      <c r="G1188" s="191">
        <f>ROUND(E1188*F1188,2)</f>
        <v>0</v>
      </c>
      <c r="H1188" s="190" t="s">
        <v>742</v>
      </c>
      <c r="I1188" s="213" t="s">
        <v>169</v>
      </c>
      <c r="J1188" s="162"/>
      <c r="K1188" s="162"/>
      <c r="L1188" s="162"/>
      <c r="M1188" s="162"/>
      <c r="N1188" s="162"/>
      <c r="O1188" s="162"/>
      <c r="P1188" s="162"/>
      <c r="Q1188" s="162"/>
      <c r="R1188" s="162"/>
      <c r="S1188" s="162"/>
      <c r="T1188" s="162"/>
      <c r="U1188" s="162"/>
      <c r="V1188" s="162"/>
      <c r="W1188" s="162"/>
      <c r="X1188" s="162"/>
      <c r="Y1188" s="162"/>
      <c r="Z1188" s="162"/>
      <c r="AA1188" s="162"/>
      <c r="AB1188" s="162"/>
      <c r="AC1188" s="162"/>
      <c r="AD1188" s="162"/>
      <c r="AE1188" s="162" t="s">
        <v>170</v>
      </c>
      <c r="AF1188" s="162"/>
      <c r="AG1188" s="162"/>
      <c r="AH1188" s="162"/>
      <c r="AI1188" s="162"/>
      <c r="AJ1188" s="162"/>
      <c r="AK1188" s="162"/>
      <c r="AL1188" s="162"/>
      <c r="AM1188" s="162">
        <v>21</v>
      </c>
      <c r="AN1188" s="162"/>
      <c r="AO1188" s="162"/>
      <c r="AP1188" s="162"/>
      <c r="AQ1188" s="162"/>
      <c r="AR1188" s="162"/>
      <c r="AS1188" s="162"/>
      <c r="AT1188" s="162"/>
      <c r="AU1188" s="162"/>
      <c r="AV1188" s="162"/>
      <c r="AW1188" s="162"/>
      <c r="AX1188" s="162"/>
      <c r="AY1188" s="162"/>
      <c r="AZ1188" s="162"/>
      <c r="BA1188" s="162"/>
      <c r="BB1188" s="162"/>
      <c r="BC1188" s="162"/>
      <c r="BD1188" s="162"/>
      <c r="BE1188" s="162"/>
      <c r="BF1188" s="162"/>
      <c r="BG1188" s="162"/>
      <c r="BH1188" s="162"/>
    </row>
    <row r="1189" spans="1:60" outlineLevel="1" x14ac:dyDescent="0.2">
      <c r="A1189" s="210"/>
      <c r="B1189" s="174"/>
      <c r="C1189" s="202" t="s">
        <v>1079</v>
      </c>
      <c r="D1189" s="178"/>
      <c r="E1189" s="184">
        <v>8.2799999999999994</v>
      </c>
      <c r="F1189" s="191"/>
      <c r="G1189" s="191"/>
      <c r="H1189" s="190"/>
      <c r="I1189" s="213"/>
      <c r="J1189" s="162"/>
      <c r="K1189" s="162"/>
      <c r="L1189" s="162"/>
      <c r="M1189" s="162"/>
      <c r="N1189" s="162"/>
      <c r="O1189" s="162"/>
      <c r="P1189" s="162"/>
      <c r="Q1189" s="162"/>
      <c r="R1189" s="162"/>
      <c r="S1189" s="162"/>
      <c r="T1189" s="162"/>
      <c r="U1189" s="162"/>
      <c r="V1189" s="162"/>
      <c r="W1189" s="162"/>
      <c r="X1189" s="162"/>
      <c r="Y1189" s="162"/>
      <c r="Z1189" s="162"/>
      <c r="AA1189" s="162"/>
      <c r="AB1189" s="162"/>
      <c r="AC1189" s="162"/>
      <c r="AD1189" s="162"/>
      <c r="AE1189" s="162"/>
      <c r="AF1189" s="162"/>
      <c r="AG1189" s="162"/>
      <c r="AH1189" s="162"/>
      <c r="AI1189" s="162"/>
      <c r="AJ1189" s="162"/>
      <c r="AK1189" s="162"/>
      <c r="AL1189" s="162"/>
      <c r="AM1189" s="162"/>
      <c r="AN1189" s="162"/>
      <c r="AO1189" s="162"/>
      <c r="AP1189" s="162"/>
      <c r="AQ1189" s="162"/>
      <c r="AR1189" s="162"/>
      <c r="AS1189" s="162"/>
      <c r="AT1189" s="162"/>
      <c r="AU1189" s="162"/>
      <c r="AV1189" s="162"/>
      <c r="AW1189" s="162"/>
      <c r="AX1189" s="162"/>
      <c r="AY1189" s="162"/>
      <c r="AZ1189" s="162"/>
      <c r="BA1189" s="162"/>
      <c r="BB1189" s="162"/>
      <c r="BC1189" s="162"/>
      <c r="BD1189" s="162"/>
      <c r="BE1189" s="162"/>
      <c r="BF1189" s="162"/>
      <c r="BG1189" s="162"/>
      <c r="BH1189" s="162"/>
    </row>
    <row r="1190" spans="1:60" outlineLevel="1" x14ac:dyDescent="0.2">
      <c r="A1190" s="210"/>
      <c r="B1190" s="174"/>
      <c r="C1190" s="202" t="s">
        <v>1046</v>
      </c>
      <c r="D1190" s="178"/>
      <c r="E1190" s="184">
        <v>11.916</v>
      </c>
      <c r="F1190" s="191"/>
      <c r="G1190" s="191"/>
      <c r="H1190" s="190"/>
      <c r="I1190" s="213"/>
      <c r="J1190" s="162"/>
      <c r="K1190" s="162"/>
      <c r="L1190" s="162"/>
      <c r="M1190" s="162"/>
      <c r="N1190" s="162"/>
      <c r="O1190" s="162"/>
      <c r="P1190" s="162"/>
      <c r="Q1190" s="162"/>
      <c r="R1190" s="162"/>
      <c r="S1190" s="162"/>
      <c r="T1190" s="162"/>
      <c r="U1190" s="162"/>
      <c r="V1190" s="162"/>
      <c r="W1190" s="162"/>
      <c r="X1190" s="162"/>
      <c r="Y1190" s="162"/>
      <c r="Z1190" s="162"/>
      <c r="AA1190" s="162"/>
      <c r="AB1190" s="162"/>
      <c r="AC1190" s="162"/>
      <c r="AD1190" s="162"/>
      <c r="AE1190" s="162"/>
      <c r="AF1190" s="162"/>
      <c r="AG1190" s="162"/>
      <c r="AH1190" s="162"/>
      <c r="AI1190" s="162"/>
      <c r="AJ1190" s="162"/>
      <c r="AK1190" s="162"/>
      <c r="AL1190" s="162"/>
      <c r="AM1190" s="162"/>
      <c r="AN1190" s="162"/>
      <c r="AO1190" s="162"/>
      <c r="AP1190" s="162"/>
      <c r="AQ1190" s="162"/>
      <c r="AR1190" s="162"/>
      <c r="AS1190" s="162"/>
      <c r="AT1190" s="162"/>
      <c r="AU1190" s="162"/>
      <c r="AV1190" s="162"/>
      <c r="AW1190" s="162"/>
      <c r="AX1190" s="162"/>
      <c r="AY1190" s="162"/>
      <c r="AZ1190" s="162"/>
      <c r="BA1190" s="162"/>
      <c r="BB1190" s="162"/>
      <c r="BC1190" s="162"/>
      <c r="BD1190" s="162"/>
      <c r="BE1190" s="162"/>
      <c r="BF1190" s="162"/>
      <c r="BG1190" s="162"/>
      <c r="BH1190" s="162"/>
    </row>
    <row r="1191" spans="1:60" outlineLevel="1" x14ac:dyDescent="0.2">
      <c r="A1191" s="210"/>
      <c r="B1191" s="174"/>
      <c r="C1191" s="202" t="s">
        <v>1047</v>
      </c>
      <c r="D1191" s="178"/>
      <c r="E1191" s="184">
        <v>10.116</v>
      </c>
      <c r="F1191" s="191"/>
      <c r="G1191" s="191"/>
      <c r="H1191" s="190"/>
      <c r="I1191" s="213"/>
      <c r="J1191" s="162"/>
      <c r="K1191" s="162"/>
      <c r="L1191" s="162"/>
      <c r="M1191" s="162"/>
      <c r="N1191" s="162"/>
      <c r="O1191" s="162"/>
      <c r="P1191" s="162"/>
      <c r="Q1191" s="162"/>
      <c r="R1191" s="162"/>
      <c r="S1191" s="162"/>
      <c r="T1191" s="162"/>
      <c r="U1191" s="162"/>
      <c r="V1191" s="162"/>
      <c r="W1191" s="162"/>
      <c r="X1191" s="162"/>
      <c r="Y1191" s="162"/>
      <c r="Z1191" s="162"/>
      <c r="AA1191" s="162"/>
      <c r="AB1191" s="162"/>
      <c r="AC1191" s="162"/>
      <c r="AD1191" s="162"/>
      <c r="AE1191" s="162"/>
      <c r="AF1191" s="162"/>
      <c r="AG1191" s="162"/>
      <c r="AH1191" s="162"/>
      <c r="AI1191" s="162"/>
      <c r="AJ1191" s="162"/>
      <c r="AK1191" s="162"/>
      <c r="AL1191" s="162"/>
      <c r="AM1191" s="162"/>
      <c r="AN1191" s="162"/>
      <c r="AO1191" s="162"/>
      <c r="AP1191" s="162"/>
      <c r="AQ1191" s="162"/>
      <c r="AR1191" s="162"/>
      <c r="AS1191" s="162"/>
      <c r="AT1191" s="162"/>
      <c r="AU1191" s="162"/>
      <c r="AV1191" s="162"/>
      <c r="AW1191" s="162"/>
      <c r="AX1191" s="162"/>
      <c r="AY1191" s="162"/>
      <c r="AZ1191" s="162"/>
      <c r="BA1191" s="162"/>
      <c r="BB1191" s="162"/>
      <c r="BC1191" s="162"/>
      <c r="BD1191" s="162"/>
      <c r="BE1191" s="162"/>
      <c r="BF1191" s="162"/>
      <c r="BG1191" s="162"/>
      <c r="BH1191" s="162"/>
    </row>
    <row r="1192" spans="1:60" outlineLevel="1" x14ac:dyDescent="0.2">
      <c r="A1192" s="210"/>
      <c r="B1192" s="174"/>
      <c r="C1192" s="202" t="s">
        <v>1080</v>
      </c>
      <c r="D1192" s="178"/>
      <c r="E1192" s="184">
        <v>7.3801300000000003</v>
      </c>
      <c r="F1192" s="191"/>
      <c r="G1192" s="191"/>
      <c r="H1192" s="190"/>
      <c r="I1192" s="213"/>
      <c r="J1192" s="162"/>
      <c r="K1192" s="162"/>
      <c r="L1192" s="162"/>
      <c r="M1192" s="162"/>
      <c r="N1192" s="162"/>
      <c r="O1192" s="162"/>
      <c r="P1192" s="162"/>
      <c r="Q1192" s="162"/>
      <c r="R1192" s="162"/>
      <c r="S1192" s="162"/>
      <c r="T1192" s="162"/>
      <c r="U1192" s="162"/>
      <c r="V1192" s="162"/>
      <c r="W1192" s="162"/>
      <c r="X1192" s="162"/>
      <c r="Y1192" s="162"/>
      <c r="Z1192" s="162"/>
      <c r="AA1192" s="162"/>
      <c r="AB1192" s="162"/>
      <c r="AC1192" s="162"/>
      <c r="AD1192" s="162"/>
      <c r="AE1192" s="162"/>
      <c r="AF1192" s="162"/>
      <c r="AG1192" s="162"/>
      <c r="AH1192" s="162"/>
      <c r="AI1192" s="162"/>
      <c r="AJ1192" s="162"/>
      <c r="AK1192" s="162"/>
      <c r="AL1192" s="162"/>
      <c r="AM1192" s="162"/>
      <c r="AN1192" s="162"/>
      <c r="AO1192" s="162"/>
      <c r="AP1192" s="162"/>
      <c r="AQ1192" s="162"/>
      <c r="AR1192" s="162"/>
      <c r="AS1192" s="162"/>
      <c r="AT1192" s="162"/>
      <c r="AU1192" s="162"/>
      <c r="AV1192" s="162"/>
      <c r="AW1192" s="162"/>
      <c r="AX1192" s="162"/>
      <c r="AY1192" s="162"/>
      <c r="AZ1192" s="162"/>
      <c r="BA1192" s="162"/>
      <c r="BB1192" s="162"/>
      <c r="BC1192" s="162"/>
      <c r="BD1192" s="162"/>
      <c r="BE1192" s="162"/>
      <c r="BF1192" s="162"/>
      <c r="BG1192" s="162"/>
      <c r="BH1192" s="162"/>
    </row>
    <row r="1193" spans="1:60" ht="22.5" outlineLevel="1" x14ac:dyDescent="0.2">
      <c r="A1193" s="211">
        <v>151</v>
      </c>
      <c r="B1193" s="173" t="s">
        <v>1081</v>
      </c>
      <c r="C1193" s="201" t="s">
        <v>1082</v>
      </c>
      <c r="D1193" s="177" t="s">
        <v>167</v>
      </c>
      <c r="E1193" s="183">
        <v>112.14294</v>
      </c>
      <c r="F1193" s="192"/>
      <c r="G1193" s="191">
        <f>ROUND(E1193*F1193,2)</f>
        <v>0</v>
      </c>
      <c r="H1193" s="190" t="s">
        <v>287</v>
      </c>
      <c r="I1193" s="213" t="s">
        <v>169</v>
      </c>
      <c r="J1193" s="162"/>
      <c r="K1193" s="162"/>
      <c r="L1193" s="162"/>
      <c r="M1193" s="162"/>
      <c r="N1193" s="162"/>
      <c r="O1193" s="162"/>
      <c r="P1193" s="162"/>
      <c r="Q1193" s="162"/>
      <c r="R1193" s="162"/>
      <c r="S1193" s="162"/>
      <c r="T1193" s="162"/>
      <c r="U1193" s="162"/>
      <c r="V1193" s="162"/>
      <c r="W1193" s="162"/>
      <c r="X1193" s="162"/>
      <c r="Y1193" s="162"/>
      <c r="Z1193" s="162"/>
      <c r="AA1193" s="162"/>
      <c r="AB1193" s="162"/>
      <c r="AC1193" s="162"/>
      <c r="AD1193" s="162"/>
      <c r="AE1193" s="162" t="s">
        <v>170</v>
      </c>
      <c r="AF1193" s="162"/>
      <c r="AG1193" s="162"/>
      <c r="AH1193" s="162"/>
      <c r="AI1193" s="162"/>
      <c r="AJ1193" s="162"/>
      <c r="AK1193" s="162"/>
      <c r="AL1193" s="162"/>
      <c r="AM1193" s="162">
        <v>21</v>
      </c>
      <c r="AN1193" s="162"/>
      <c r="AO1193" s="162"/>
      <c r="AP1193" s="162"/>
      <c r="AQ1193" s="162"/>
      <c r="AR1193" s="162"/>
      <c r="AS1193" s="162"/>
      <c r="AT1193" s="162"/>
      <c r="AU1193" s="162"/>
      <c r="AV1193" s="162"/>
      <c r="AW1193" s="162"/>
      <c r="AX1193" s="162"/>
      <c r="AY1193" s="162"/>
      <c r="AZ1193" s="162"/>
      <c r="BA1193" s="162"/>
      <c r="BB1193" s="162"/>
      <c r="BC1193" s="162"/>
      <c r="BD1193" s="162"/>
      <c r="BE1193" s="162"/>
      <c r="BF1193" s="162"/>
      <c r="BG1193" s="162"/>
      <c r="BH1193" s="162"/>
    </row>
    <row r="1194" spans="1:60" outlineLevel="1" x14ac:dyDescent="0.2">
      <c r="A1194" s="210"/>
      <c r="B1194" s="174"/>
      <c r="C1194" s="203" t="s">
        <v>227</v>
      </c>
      <c r="D1194" s="179"/>
      <c r="E1194" s="185"/>
      <c r="F1194" s="191"/>
      <c r="G1194" s="191"/>
      <c r="H1194" s="190"/>
      <c r="I1194" s="213"/>
      <c r="J1194" s="162"/>
      <c r="K1194" s="162"/>
      <c r="L1194" s="162"/>
      <c r="M1194" s="162"/>
      <c r="N1194" s="162"/>
      <c r="O1194" s="162"/>
      <c r="P1194" s="162"/>
      <c r="Q1194" s="162"/>
      <c r="R1194" s="162"/>
      <c r="S1194" s="162"/>
      <c r="T1194" s="162"/>
      <c r="U1194" s="162"/>
      <c r="V1194" s="162"/>
      <c r="W1194" s="162"/>
      <c r="X1194" s="162"/>
      <c r="Y1194" s="162"/>
      <c r="Z1194" s="162"/>
      <c r="AA1194" s="162"/>
      <c r="AB1194" s="162"/>
      <c r="AC1194" s="162"/>
      <c r="AD1194" s="162"/>
      <c r="AE1194" s="162"/>
      <c r="AF1194" s="162"/>
      <c r="AG1194" s="162"/>
      <c r="AH1194" s="162"/>
      <c r="AI1194" s="162"/>
      <c r="AJ1194" s="162"/>
      <c r="AK1194" s="162"/>
      <c r="AL1194" s="162"/>
      <c r="AM1194" s="162"/>
      <c r="AN1194" s="162"/>
      <c r="AO1194" s="162"/>
      <c r="AP1194" s="162"/>
      <c r="AQ1194" s="162"/>
      <c r="AR1194" s="162"/>
      <c r="AS1194" s="162"/>
      <c r="AT1194" s="162"/>
      <c r="AU1194" s="162"/>
      <c r="AV1194" s="162"/>
      <c r="AW1194" s="162"/>
      <c r="AX1194" s="162"/>
      <c r="AY1194" s="162"/>
      <c r="AZ1194" s="162"/>
      <c r="BA1194" s="162"/>
      <c r="BB1194" s="162"/>
      <c r="BC1194" s="162"/>
      <c r="BD1194" s="162"/>
      <c r="BE1194" s="162"/>
      <c r="BF1194" s="162"/>
      <c r="BG1194" s="162"/>
      <c r="BH1194" s="162"/>
    </row>
    <row r="1195" spans="1:60" outlineLevel="1" x14ac:dyDescent="0.2">
      <c r="A1195" s="210"/>
      <c r="B1195" s="174"/>
      <c r="C1195" s="204" t="s">
        <v>1083</v>
      </c>
      <c r="D1195" s="179"/>
      <c r="E1195" s="185"/>
      <c r="F1195" s="191"/>
      <c r="G1195" s="191"/>
      <c r="H1195" s="190"/>
      <c r="I1195" s="213"/>
      <c r="J1195" s="162"/>
      <c r="K1195" s="162"/>
      <c r="L1195" s="162"/>
      <c r="M1195" s="162"/>
      <c r="N1195" s="162"/>
      <c r="O1195" s="162"/>
      <c r="P1195" s="162"/>
      <c r="Q1195" s="162"/>
      <c r="R1195" s="162"/>
      <c r="S1195" s="162"/>
      <c r="T1195" s="162"/>
      <c r="U1195" s="162"/>
      <c r="V1195" s="162"/>
      <c r="W1195" s="162"/>
      <c r="X1195" s="162"/>
      <c r="Y1195" s="162"/>
      <c r="Z1195" s="162"/>
      <c r="AA1195" s="162"/>
      <c r="AB1195" s="162"/>
      <c r="AC1195" s="162"/>
      <c r="AD1195" s="162"/>
      <c r="AE1195" s="162"/>
      <c r="AF1195" s="162"/>
      <c r="AG1195" s="162"/>
      <c r="AH1195" s="162"/>
      <c r="AI1195" s="162"/>
      <c r="AJ1195" s="162"/>
      <c r="AK1195" s="162"/>
      <c r="AL1195" s="162"/>
      <c r="AM1195" s="162"/>
      <c r="AN1195" s="162"/>
      <c r="AO1195" s="162"/>
      <c r="AP1195" s="162"/>
      <c r="AQ1195" s="162"/>
      <c r="AR1195" s="162"/>
      <c r="AS1195" s="162"/>
      <c r="AT1195" s="162"/>
      <c r="AU1195" s="162"/>
      <c r="AV1195" s="162"/>
      <c r="AW1195" s="162"/>
      <c r="AX1195" s="162"/>
      <c r="AY1195" s="162"/>
      <c r="AZ1195" s="162"/>
      <c r="BA1195" s="162"/>
      <c r="BB1195" s="162"/>
      <c r="BC1195" s="162"/>
      <c r="BD1195" s="162"/>
      <c r="BE1195" s="162"/>
      <c r="BF1195" s="162"/>
      <c r="BG1195" s="162"/>
      <c r="BH1195" s="162"/>
    </row>
    <row r="1196" spans="1:60" outlineLevel="1" x14ac:dyDescent="0.2">
      <c r="A1196" s="210"/>
      <c r="B1196" s="174"/>
      <c r="C1196" s="204" t="s">
        <v>1084</v>
      </c>
      <c r="D1196" s="179"/>
      <c r="E1196" s="185"/>
      <c r="F1196" s="191"/>
      <c r="G1196" s="191"/>
      <c r="H1196" s="190"/>
      <c r="I1196" s="213"/>
      <c r="J1196" s="162"/>
      <c r="K1196" s="162"/>
      <c r="L1196" s="162"/>
      <c r="M1196" s="162"/>
      <c r="N1196" s="162"/>
      <c r="O1196" s="162"/>
      <c r="P1196" s="162"/>
      <c r="Q1196" s="162"/>
      <c r="R1196" s="162"/>
      <c r="S1196" s="162"/>
      <c r="T1196" s="162"/>
      <c r="U1196" s="162"/>
      <c r="V1196" s="162"/>
      <c r="W1196" s="162"/>
      <c r="X1196" s="162"/>
      <c r="Y1196" s="162"/>
      <c r="Z1196" s="162"/>
      <c r="AA1196" s="162"/>
      <c r="AB1196" s="162"/>
      <c r="AC1196" s="162"/>
      <c r="AD1196" s="162"/>
      <c r="AE1196" s="162"/>
      <c r="AF1196" s="162"/>
      <c r="AG1196" s="162"/>
      <c r="AH1196" s="162"/>
      <c r="AI1196" s="162"/>
      <c r="AJ1196" s="162"/>
      <c r="AK1196" s="162"/>
      <c r="AL1196" s="162"/>
      <c r="AM1196" s="162"/>
      <c r="AN1196" s="162"/>
      <c r="AO1196" s="162"/>
      <c r="AP1196" s="162"/>
      <c r="AQ1196" s="162"/>
      <c r="AR1196" s="162"/>
      <c r="AS1196" s="162"/>
      <c r="AT1196" s="162"/>
      <c r="AU1196" s="162"/>
      <c r="AV1196" s="162"/>
      <c r="AW1196" s="162"/>
      <c r="AX1196" s="162"/>
      <c r="AY1196" s="162"/>
      <c r="AZ1196" s="162"/>
      <c r="BA1196" s="162"/>
      <c r="BB1196" s="162"/>
      <c r="BC1196" s="162"/>
      <c r="BD1196" s="162"/>
      <c r="BE1196" s="162"/>
      <c r="BF1196" s="162"/>
      <c r="BG1196" s="162"/>
      <c r="BH1196" s="162"/>
    </row>
    <row r="1197" spans="1:60" outlineLevel="1" x14ac:dyDescent="0.2">
      <c r="A1197" s="210"/>
      <c r="B1197" s="174"/>
      <c r="C1197" s="204" t="s">
        <v>1085</v>
      </c>
      <c r="D1197" s="179"/>
      <c r="E1197" s="185">
        <v>28.787500000000001</v>
      </c>
      <c r="F1197" s="191"/>
      <c r="G1197" s="191"/>
      <c r="H1197" s="190"/>
      <c r="I1197" s="213"/>
      <c r="J1197" s="162"/>
      <c r="K1197" s="162"/>
      <c r="L1197" s="162"/>
      <c r="M1197" s="162"/>
      <c r="N1197" s="162"/>
      <c r="O1197" s="162"/>
      <c r="P1197" s="162"/>
      <c r="Q1197" s="162"/>
      <c r="R1197" s="162"/>
      <c r="S1197" s="162"/>
      <c r="T1197" s="162"/>
      <c r="U1197" s="162"/>
      <c r="V1197" s="162"/>
      <c r="W1197" s="162"/>
      <c r="X1197" s="162"/>
      <c r="Y1197" s="162"/>
      <c r="Z1197" s="162"/>
      <c r="AA1197" s="162"/>
      <c r="AB1197" s="162"/>
      <c r="AC1197" s="162"/>
      <c r="AD1197" s="162"/>
      <c r="AE1197" s="162"/>
      <c r="AF1197" s="162"/>
      <c r="AG1197" s="162"/>
      <c r="AH1197" s="162"/>
      <c r="AI1197" s="162"/>
      <c r="AJ1197" s="162"/>
      <c r="AK1197" s="162"/>
      <c r="AL1197" s="162"/>
      <c r="AM1197" s="162"/>
      <c r="AN1197" s="162"/>
      <c r="AO1197" s="162"/>
      <c r="AP1197" s="162"/>
      <c r="AQ1197" s="162"/>
      <c r="AR1197" s="162"/>
      <c r="AS1197" s="162"/>
      <c r="AT1197" s="162"/>
      <c r="AU1197" s="162"/>
      <c r="AV1197" s="162"/>
      <c r="AW1197" s="162"/>
      <c r="AX1197" s="162"/>
      <c r="AY1197" s="162"/>
      <c r="AZ1197" s="162"/>
      <c r="BA1197" s="162"/>
      <c r="BB1197" s="162"/>
      <c r="BC1197" s="162"/>
      <c r="BD1197" s="162"/>
      <c r="BE1197" s="162"/>
      <c r="BF1197" s="162"/>
      <c r="BG1197" s="162"/>
      <c r="BH1197" s="162"/>
    </row>
    <row r="1198" spans="1:60" outlineLevel="1" x14ac:dyDescent="0.2">
      <c r="A1198" s="210"/>
      <c r="B1198" s="174"/>
      <c r="C1198" s="204" t="s">
        <v>1086</v>
      </c>
      <c r="D1198" s="179"/>
      <c r="E1198" s="185">
        <v>68.728099999999998</v>
      </c>
      <c r="F1198" s="191"/>
      <c r="G1198" s="191"/>
      <c r="H1198" s="190"/>
      <c r="I1198" s="213"/>
      <c r="J1198" s="162"/>
      <c r="K1198" s="162"/>
      <c r="L1198" s="162"/>
      <c r="M1198" s="162"/>
      <c r="N1198" s="162"/>
      <c r="O1198" s="162"/>
      <c r="P1198" s="162"/>
      <c r="Q1198" s="162"/>
      <c r="R1198" s="162"/>
      <c r="S1198" s="162"/>
      <c r="T1198" s="162"/>
      <c r="U1198" s="162"/>
      <c r="V1198" s="162"/>
      <c r="W1198" s="162"/>
      <c r="X1198" s="162"/>
      <c r="Y1198" s="162"/>
      <c r="Z1198" s="162"/>
      <c r="AA1198" s="162"/>
      <c r="AB1198" s="162"/>
      <c r="AC1198" s="162"/>
      <c r="AD1198" s="162"/>
      <c r="AE1198" s="162"/>
      <c r="AF1198" s="162"/>
      <c r="AG1198" s="162"/>
      <c r="AH1198" s="162"/>
      <c r="AI1198" s="162"/>
      <c r="AJ1198" s="162"/>
      <c r="AK1198" s="162"/>
      <c r="AL1198" s="162"/>
      <c r="AM1198" s="162"/>
      <c r="AN1198" s="162"/>
      <c r="AO1198" s="162"/>
      <c r="AP1198" s="162"/>
      <c r="AQ1198" s="162"/>
      <c r="AR1198" s="162"/>
      <c r="AS1198" s="162"/>
      <c r="AT1198" s="162"/>
      <c r="AU1198" s="162"/>
      <c r="AV1198" s="162"/>
      <c r="AW1198" s="162"/>
      <c r="AX1198" s="162"/>
      <c r="AY1198" s="162"/>
      <c r="AZ1198" s="162"/>
      <c r="BA1198" s="162"/>
      <c r="BB1198" s="162"/>
      <c r="BC1198" s="162"/>
      <c r="BD1198" s="162"/>
      <c r="BE1198" s="162"/>
      <c r="BF1198" s="162"/>
      <c r="BG1198" s="162"/>
      <c r="BH1198" s="162"/>
    </row>
    <row r="1199" spans="1:60" outlineLevel="1" x14ac:dyDescent="0.2">
      <c r="A1199" s="210"/>
      <c r="B1199" s="174"/>
      <c r="C1199" s="205" t="s">
        <v>238</v>
      </c>
      <c r="D1199" s="180"/>
      <c r="E1199" s="186">
        <v>97.515600000000006</v>
      </c>
      <c r="F1199" s="191"/>
      <c r="G1199" s="191"/>
      <c r="H1199" s="190"/>
      <c r="I1199" s="213"/>
      <c r="J1199" s="162"/>
      <c r="K1199" s="162"/>
      <c r="L1199" s="162"/>
      <c r="M1199" s="162"/>
      <c r="N1199" s="162"/>
      <c r="O1199" s="162"/>
      <c r="P1199" s="162"/>
      <c r="Q1199" s="162"/>
      <c r="R1199" s="162"/>
      <c r="S1199" s="162"/>
      <c r="T1199" s="162"/>
      <c r="U1199" s="162"/>
      <c r="V1199" s="162"/>
      <c r="W1199" s="162"/>
      <c r="X1199" s="162"/>
      <c r="Y1199" s="162"/>
      <c r="Z1199" s="162"/>
      <c r="AA1199" s="162"/>
      <c r="AB1199" s="162"/>
      <c r="AC1199" s="162"/>
      <c r="AD1199" s="162"/>
      <c r="AE1199" s="162"/>
      <c r="AF1199" s="162"/>
      <c r="AG1199" s="162"/>
      <c r="AH1199" s="162"/>
      <c r="AI1199" s="162"/>
      <c r="AJ1199" s="162"/>
      <c r="AK1199" s="162"/>
      <c r="AL1199" s="162"/>
      <c r="AM1199" s="162"/>
      <c r="AN1199" s="162"/>
      <c r="AO1199" s="162"/>
      <c r="AP1199" s="162"/>
      <c r="AQ1199" s="162"/>
      <c r="AR1199" s="162"/>
      <c r="AS1199" s="162"/>
      <c r="AT1199" s="162"/>
      <c r="AU1199" s="162"/>
      <c r="AV1199" s="162"/>
      <c r="AW1199" s="162"/>
      <c r="AX1199" s="162"/>
      <c r="AY1199" s="162"/>
      <c r="AZ1199" s="162"/>
      <c r="BA1199" s="162"/>
      <c r="BB1199" s="162"/>
      <c r="BC1199" s="162"/>
      <c r="BD1199" s="162"/>
      <c r="BE1199" s="162"/>
      <c r="BF1199" s="162"/>
      <c r="BG1199" s="162"/>
      <c r="BH1199" s="162"/>
    </row>
    <row r="1200" spans="1:60" outlineLevel="1" x14ac:dyDescent="0.2">
      <c r="A1200" s="210"/>
      <c r="B1200" s="174"/>
      <c r="C1200" s="203" t="s">
        <v>239</v>
      </c>
      <c r="D1200" s="179"/>
      <c r="E1200" s="185"/>
      <c r="F1200" s="191"/>
      <c r="G1200" s="191"/>
      <c r="H1200" s="190"/>
      <c r="I1200" s="213"/>
      <c r="J1200" s="162"/>
      <c r="K1200" s="162"/>
      <c r="L1200" s="162"/>
      <c r="M1200" s="162"/>
      <c r="N1200" s="162"/>
      <c r="O1200" s="162"/>
      <c r="P1200" s="162"/>
      <c r="Q1200" s="162"/>
      <c r="R1200" s="162"/>
      <c r="S1200" s="162"/>
      <c r="T1200" s="162"/>
      <c r="U1200" s="162"/>
      <c r="V1200" s="162"/>
      <c r="W1200" s="162"/>
      <c r="X1200" s="162"/>
      <c r="Y1200" s="162"/>
      <c r="Z1200" s="162"/>
      <c r="AA1200" s="162"/>
      <c r="AB1200" s="162"/>
      <c r="AC1200" s="162"/>
      <c r="AD1200" s="162"/>
      <c r="AE1200" s="162"/>
      <c r="AF1200" s="162"/>
      <c r="AG1200" s="162"/>
      <c r="AH1200" s="162"/>
      <c r="AI1200" s="162"/>
      <c r="AJ1200" s="162"/>
      <c r="AK1200" s="162"/>
      <c r="AL1200" s="162"/>
      <c r="AM1200" s="162"/>
      <c r="AN1200" s="162"/>
      <c r="AO1200" s="162"/>
      <c r="AP1200" s="162"/>
      <c r="AQ1200" s="162"/>
      <c r="AR1200" s="162"/>
      <c r="AS1200" s="162"/>
      <c r="AT1200" s="162"/>
      <c r="AU1200" s="162"/>
      <c r="AV1200" s="162"/>
      <c r="AW1200" s="162"/>
      <c r="AX1200" s="162"/>
      <c r="AY1200" s="162"/>
      <c r="AZ1200" s="162"/>
      <c r="BA1200" s="162"/>
      <c r="BB1200" s="162"/>
      <c r="BC1200" s="162"/>
      <c r="BD1200" s="162"/>
      <c r="BE1200" s="162"/>
      <c r="BF1200" s="162"/>
      <c r="BG1200" s="162"/>
      <c r="BH1200" s="162"/>
    </row>
    <row r="1201" spans="1:60" outlineLevel="1" x14ac:dyDescent="0.2">
      <c r="A1201" s="210"/>
      <c r="B1201" s="174"/>
      <c r="C1201" s="202" t="s">
        <v>1087</v>
      </c>
      <c r="D1201" s="178"/>
      <c r="E1201" s="184">
        <v>112.14294</v>
      </c>
      <c r="F1201" s="191"/>
      <c r="G1201" s="191"/>
      <c r="H1201" s="190"/>
      <c r="I1201" s="213"/>
      <c r="J1201" s="162"/>
      <c r="K1201" s="162"/>
      <c r="L1201" s="162"/>
      <c r="M1201" s="162"/>
      <c r="N1201" s="162"/>
      <c r="O1201" s="162"/>
      <c r="P1201" s="162"/>
      <c r="Q1201" s="162"/>
      <c r="R1201" s="162"/>
      <c r="S1201" s="162"/>
      <c r="T1201" s="162"/>
      <c r="U1201" s="162"/>
      <c r="V1201" s="162"/>
      <c r="W1201" s="162"/>
      <c r="X1201" s="162"/>
      <c r="Y1201" s="162"/>
      <c r="Z1201" s="162"/>
      <c r="AA1201" s="162"/>
      <c r="AB1201" s="162"/>
      <c r="AC1201" s="162"/>
      <c r="AD1201" s="162"/>
      <c r="AE1201" s="162"/>
      <c r="AF1201" s="162"/>
      <c r="AG1201" s="162"/>
      <c r="AH1201" s="162"/>
      <c r="AI1201" s="162"/>
      <c r="AJ1201" s="162"/>
      <c r="AK1201" s="162"/>
      <c r="AL1201" s="162"/>
      <c r="AM1201" s="162"/>
      <c r="AN1201" s="162"/>
      <c r="AO1201" s="162"/>
      <c r="AP1201" s="162"/>
      <c r="AQ1201" s="162"/>
      <c r="AR1201" s="162"/>
      <c r="AS1201" s="162"/>
      <c r="AT1201" s="162"/>
      <c r="AU1201" s="162"/>
      <c r="AV1201" s="162"/>
      <c r="AW1201" s="162"/>
      <c r="AX1201" s="162"/>
      <c r="AY1201" s="162"/>
      <c r="AZ1201" s="162"/>
      <c r="BA1201" s="162"/>
      <c r="BB1201" s="162"/>
      <c r="BC1201" s="162"/>
      <c r="BD1201" s="162"/>
      <c r="BE1201" s="162"/>
      <c r="BF1201" s="162"/>
      <c r="BG1201" s="162"/>
      <c r="BH1201" s="162"/>
    </row>
    <row r="1202" spans="1:60" ht="22.5" outlineLevel="1" x14ac:dyDescent="0.2">
      <c r="A1202" s="211">
        <v>152</v>
      </c>
      <c r="B1202" s="173" t="s">
        <v>1088</v>
      </c>
      <c r="C1202" s="201" t="s">
        <v>1089</v>
      </c>
      <c r="D1202" s="177" t="s">
        <v>167</v>
      </c>
      <c r="E1202" s="183">
        <v>134.10149999999999</v>
      </c>
      <c r="F1202" s="192"/>
      <c r="G1202" s="191">
        <f>ROUND(E1202*F1202,2)</f>
        <v>0</v>
      </c>
      <c r="H1202" s="190" t="s">
        <v>287</v>
      </c>
      <c r="I1202" s="213" t="s">
        <v>169</v>
      </c>
      <c r="J1202" s="162"/>
      <c r="K1202" s="162"/>
      <c r="L1202" s="162"/>
      <c r="M1202" s="162"/>
      <c r="N1202" s="162"/>
      <c r="O1202" s="162"/>
      <c r="P1202" s="162"/>
      <c r="Q1202" s="162"/>
      <c r="R1202" s="162"/>
      <c r="S1202" s="162"/>
      <c r="T1202" s="162"/>
      <c r="U1202" s="162"/>
      <c r="V1202" s="162"/>
      <c r="W1202" s="162"/>
      <c r="X1202" s="162"/>
      <c r="Y1202" s="162"/>
      <c r="Z1202" s="162"/>
      <c r="AA1202" s="162"/>
      <c r="AB1202" s="162"/>
      <c r="AC1202" s="162"/>
      <c r="AD1202" s="162"/>
      <c r="AE1202" s="162" t="s">
        <v>170</v>
      </c>
      <c r="AF1202" s="162"/>
      <c r="AG1202" s="162"/>
      <c r="AH1202" s="162"/>
      <c r="AI1202" s="162"/>
      <c r="AJ1202" s="162"/>
      <c r="AK1202" s="162"/>
      <c r="AL1202" s="162"/>
      <c r="AM1202" s="162">
        <v>21</v>
      </c>
      <c r="AN1202" s="162"/>
      <c r="AO1202" s="162"/>
      <c r="AP1202" s="162"/>
      <c r="AQ1202" s="162"/>
      <c r="AR1202" s="162"/>
      <c r="AS1202" s="162"/>
      <c r="AT1202" s="162"/>
      <c r="AU1202" s="162"/>
      <c r="AV1202" s="162"/>
      <c r="AW1202" s="162"/>
      <c r="AX1202" s="162"/>
      <c r="AY1202" s="162"/>
      <c r="AZ1202" s="162"/>
      <c r="BA1202" s="162"/>
      <c r="BB1202" s="162"/>
      <c r="BC1202" s="162"/>
      <c r="BD1202" s="162"/>
      <c r="BE1202" s="162"/>
      <c r="BF1202" s="162"/>
      <c r="BG1202" s="162"/>
      <c r="BH1202" s="162"/>
    </row>
    <row r="1203" spans="1:60" outlineLevel="1" x14ac:dyDescent="0.2">
      <c r="A1203" s="210"/>
      <c r="B1203" s="174"/>
      <c r="C1203" s="202" t="s">
        <v>1090</v>
      </c>
      <c r="D1203" s="178"/>
      <c r="E1203" s="184"/>
      <c r="F1203" s="191"/>
      <c r="G1203" s="191"/>
      <c r="H1203" s="190"/>
      <c r="I1203" s="213"/>
      <c r="J1203" s="162"/>
      <c r="K1203" s="162"/>
      <c r="L1203" s="162"/>
      <c r="M1203" s="162"/>
      <c r="N1203" s="162"/>
      <c r="O1203" s="162"/>
      <c r="P1203" s="162"/>
      <c r="Q1203" s="162"/>
      <c r="R1203" s="162"/>
      <c r="S1203" s="162"/>
      <c r="T1203" s="162"/>
      <c r="U1203" s="162"/>
      <c r="V1203" s="162"/>
      <c r="W1203" s="162"/>
      <c r="X1203" s="162"/>
      <c r="Y1203" s="162"/>
      <c r="Z1203" s="162"/>
      <c r="AA1203" s="162"/>
      <c r="AB1203" s="162"/>
      <c r="AC1203" s="162"/>
      <c r="AD1203" s="162"/>
      <c r="AE1203" s="162"/>
      <c r="AF1203" s="162"/>
      <c r="AG1203" s="162"/>
      <c r="AH1203" s="162"/>
      <c r="AI1203" s="162"/>
      <c r="AJ1203" s="162"/>
      <c r="AK1203" s="162"/>
      <c r="AL1203" s="162"/>
      <c r="AM1203" s="162"/>
      <c r="AN1203" s="162"/>
      <c r="AO1203" s="162"/>
      <c r="AP1203" s="162"/>
      <c r="AQ1203" s="162"/>
      <c r="AR1203" s="162"/>
      <c r="AS1203" s="162"/>
      <c r="AT1203" s="162"/>
      <c r="AU1203" s="162"/>
      <c r="AV1203" s="162"/>
      <c r="AW1203" s="162"/>
      <c r="AX1203" s="162"/>
      <c r="AY1203" s="162"/>
      <c r="AZ1203" s="162"/>
      <c r="BA1203" s="162"/>
      <c r="BB1203" s="162"/>
      <c r="BC1203" s="162"/>
      <c r="BD1203" s="162"/>
      <c r="BE1203" s="162"/>
      <c r="BF1203" s="162"/>
      <c r="BG1203" s="162"/>
      <c r="BH1203" s="162"/>
    </row>
    <row r="1204" spans="1:60" outlineLevel="1" x14ac:dyDescent="0.2">
      <c r="A1204" s="210"/>
      <c r="B1204" s="174"/>
      <c r="C1204" s="203" t="s">
        <v>227</v>
      </c>
      <c r="D1204" s="179"/>
      <c r="E1204" s="185"/>
      <c r="F1204" s="191"/>
      <c r="G1204" s="191"/>
      <c r="H1204" s="190"/>
      <c r="I1204" s="213"/>
      <c r="J1204" s="162"/>
      <c r="K1204" s="162"/>
      <c r="L1204" s="162"/>
      <c r="M1204" s="162"/>
      <c r="N1204" s="162"/>
      <c r="O1204" s="162"/>
      <c r="P1204" s="162"/>
      <c r="Q1204" s="162"/>
      <c r="R1204" s="162"/>
      <c r="S1204" s="162"/>
      <c r="T1204" s="162"/>
      <c r="U1204" s="162"/>
      <c r="V1204" s="162"/>
      <c r="W1204" s="162"/>
      <c r="X1204" s="162"/>
      <c r="Y1204" s="162"/>
      <c r="Z1204" s="162"/>
      <c r="AA1204" s="162"/>
      <c r="AB1204" s="162"/>
      <c r="AC1204" s="162"/>
      <c r="AD1204" s="162"/>
      <c r="AE1204" s="162"/>
      <c r="AF1204" s="162"/>
      <c r="AG1204" s="162"/>
      <c r="AH1204" s="162"/>
      <c r="AI1204" s="162"/>
      <c r="AJ1204" s="162"/>
      <c r="AK1204" s="162"/>
      <c r="AL1204" s="162"/>
      <c r="AM1204" s="162"/>
      <c r="AN1204" s="162"/>
      <c r="AO1204" s="162"/>
      <c r="AP1204" s="162"/>
      <c r="AQ1204" s="162"/>
      <c r="AR1204" s="162"/>
      <c r="AS1204" s="162"/>
      <c r="AT1204" s="162"/>
      <c r="AU1204" s="162"/>
      <c r="AV1204" s="162"/>
      <c r="AW1204" s="162"/>
      <c r="AX1204" s="162"/>
      <c r="AY1204" s="162"/>
      <c r="AZ1204" s="162"/>
      <c r="BA1204" s="162"/>
      <c r="BB1204" s="162"/>
      <c r="BC1204" s="162"/>
      <c r="BD1204" s="162"/>
      <c r="BE1204" s="162"/>
      <c r="BF1204" s="162"/>
      <c r="BG1204" s="162"/>
      <c r="BH1204" s="162"/>
    </row>
    <row r="1205" spans="1:60" outlineLevel="1" x14ac:dyDescent="0.2">
      <c r="A1205" s="210"/>
      <c r="B1205" s="174"/>
      <c r="C1205" s="204" t="s">
        <v>1091</v>
      </c>
      <c r="D1205" s="179"/>
      <c r="E1205" s="185"/>
      <c r="F1205" s="191"/>
      <c r="G1205" s="191"/>
      <c r="H1205" s="190"/>
      <c r="I1205" s="213"/>
      <c r="J1205" s="162"/>
      <c r="K1205" s="162"/>
      <c r="L1205" s="162"/>
      <c r="M1205" s="162"/>
      <c r="N1205" s="162"/>
      <c r="O1205" s="162"/>
      <c r="P1205" s="162"/>
      <c r="Q1205" s="162"/>
      <c r="R1205" s="162"/>
      <c r="S1205" s="162"/>
      <c r="T1205" s="162"/>
      <c r="U1205" s="162"/>
      <c r="V1205" s="162"/>
      <c r="W1205" s="162"/>
      <c r="X1205" s="162"/>
      <c r="Y1205" s="162"/>
      <c r="Z1205" s="162"/>
      <c r="AA1205" s="162"/>
      <c r="AB1205" s="162"/>
      <c r="AC1205" s="162"/>
      <c r="AD1205" s="162"/>
      <c r="AE1205" s="162"/>
      <c r="AF1205" s="162"/>
      <c r="AG1205" s="162"/>
      <c r="AH1205" s="162"/>
      <c r="AI1205" s="162"/>
      <c r="AJ1205" s="162"/>
      <c r="AK1205" s="162"/>
      <c r="AL1205" s="162"/>
      <c r="AM1205" s="162"/>
      <c r="AN1205" s="162"/>
      <c r="AO1205" s="162"/>
      <c r="AP1205" s="162"/>
      <c r="AQ1205" s="162"/>
      <c r="AR1205" s="162"/>
      <c r="AS1205" s="162"/>
      <c r="AT1205" s="162"/>
      <c r="AU1205" s="162"/>
      <c r="AV1205" s="162"/>
      <c r="AW1205" s="162"/>
      <c r="AX1205" s="162"/>
      <c r="AY1205" s="162"/>
      <c r="AZ1205" s="162"/>
      <c r="BA1205" s="162"/>
      <c r="BB1205" s="162"/>
      <c r="BC1205" s="162"/>
      <c r="BD1205" s="162"/>
      <c r="BE1205" s="162"/>
      <c r="BF1205" s="162"/>
      <c r="BG1205" s="162"/>
      <c r="BH1205" s="162"/>
    </row>
    <row r="1206" spans="1:60" outlineLevel="1" x14ac:dyDescent="0.2">
      <c r="A1206" s="210"/>
      <c r="B1206" s="174"/>
      <c r="C1206" s="204" t="s">
        <v>1092</v>
      </c>
      <c r="D1206" s="179"/>
      <c r="E1206" s="185">
        <v>32.375</v>
      </c>
      <c r="F1206" s="191"/>
      <c r="G1206" s="191"/>
      <c r="H1206" s="190"/>
      <c r="I1206" s="213"/>
      <c r="J1206" s="162"/>
      <c r="K1206" s="162"/>
      <c r="L1206" s="162"/>
      <c r="M1206" s="162"/>
      <c r="N1206" s="162"/>
      <c r="O1206" s="162"/>
      <c r="P1206" s="162"/>
      <c r="Q1206" s="162"/>
      <c r="R1206" s="162"/>
      <c r="S1206" s="162"/>
      <c r="T1206" s="162"/>
      <c r="U1206" s="162"/>
      <c r="V1206" s="162"/>
      <c r="W1206" s="162"/>
      <c r="X1206" s="162"/>
      <c r="Y1206" s="162"/>
      <c r="Z1206" s="162"/>
      <c r="AA1206" s="162"/>
      <c r="AB1206" s="162"/>
      <c r="AC1206" s="162"/>
      <c r="AD1206" s="162"/>
      <c r="AE1206" s="162"/>
      <c r="AF1206" s="162"/>
      <c r="AG1206" s="162"/>
      <c r="AH1206" s="162"/>
      <c r="AI1206" s="162"/>
      <c r="AJ1206" s="162"/>
      <c r="AK1206" s="162"/>
      <c r="AL1206" s="162"/>
      <c r="AM1206" s="162"/>
      <c r="AN1206" s="162"/>
      <c r="AO1206" s="162"/>
      <c r="AP1206" s="162"/>
      <c r="AQ1206" s="162"/>
      <c r="AR1206" s="162"/>
      <c r="AS1206" s="162"/>
      <c r="AT1206" s="162"/>
      <c r="AU1206" s="162"/>
      <c r="AV1206" s="162"/>
      <c r="AW1206" s="162"/>
      <c r="AX1206" s="162"/>
      <c r="AY1206" s="162"/>
      <c r="AZ1206" s="162"/>
      <c r="BA1206" s="162"/>
      <c r="BB1206" s="162"/>
      <c r="BC1206" s="162"/>
      <c r="BD1206" s="162"/>
      <c r="BE1206" s="162"/>
      <c r="BF1206" s="162"/>
      <c r="BG1206" s="162"/>
      <c r="BH1206" s="162"/>
    </row>
    <row r="1207" spans="1:60" outlineLevel="1" x14ac:dyDescent="0.2">
      <c r="A1207" s="210"/>
      <c r="B1207" s="174"/>
      <c r="C1207" s="204" t="s">
        <v>1093</v>
      </c>
      <c r="D1207" s="179"/>
      <c r="E1207" s="185">
        <v>77.293000000000006</v>
      </c>
      <c r="F1207" s="191"/>
      <c r="G1207" s="191"/>
      <c r="H1207" s="190"/>
      <c r="I1207" s="213"/>
      <c r="J1207" s="162"/>
      <c r="K1207" s="162"/>
      <c r="L1207" s="162"/>
      <c r="M1207" s="162"/>
      <c r="N1207" s="162"/>
      <c r="O1207" s="162"/>
      <c r="P1207" s="162"/>
      <c r="Q1207" s="162"/>
      <c r="R1207" s="162"/>
      <c r="S1207" s="162"/>
      <c r="T1207" s="162"/>
      <c r="U1207" s="162"/>
      <c r="V1207" s="162"/>
      <c r="W1207" s="162"/>
      <c r="X1207" s="162"/>
      <c r="Y1207" s="162"/>
      <c r="Z1207" s="162"/>
      <c r="AA1207" s="162"/>
      <c r="AB1207" s="162"/>
      <c r="AC1207" s="162"/>
      <c r="AD1207" s="162"/>
      <c r="AE1207" s="162"/>
      <c r="AF1207" s="162"/>
      <c r="AG1207" s="162"/>
      <c r="AH1207" s="162"/>
      <c r="AI1207" s="162"/>
      <c r="AJ1207" s="162"/>
      <c r="AK1207" s="162"/>
      <c r="AL1207" s="162"/>
      <c r="AM1207" s="162"/>
      <c r="AN1207" s="162"/>
      <c r="AO1207" s="162"/>
      <c r="AP1207" s="162"/>
      <c r="AQ1207" s="162"/>
      <c r="AR1207" s="162"/>
      <c r="AS1207" s="162"/>
      <c r="AT1207" s="162"/>
      <c r="AU1207" s="162"/>
      <c r="AV1207" s="162"/>
      <c r="AW1207" s="162"/>
      <c r="AX1207" s="162"/>
      <c r="AY1207" s="162"/>
      <c r="AZ1207" s="162"/>
      <c r="BA1207" s="162"/>
      <c r="BB1207" s="162"/>
      <c r="BC1207" s="162"/>
      <c r="BD1207" s="162"/>
      <c r="BE1207" s="162"/>
      <c r="BF1207" s="162"/>
      <c r="BG1207" s="162"/>
      <c r="BH1207" s="162"/>
    </row>
    <row r="1208" spans="1:60" outlineLevel="1" x14ac:dyDescent="0.2">
      <c r="A1208" s="210"/>
      <c r="B1208" s="174"/>
      <c r="C1208" s="204" t="s">
        <v>1094</v>
      </c>
      <c r="D1208" s="179"/>
      <c r="E1208" s="185">
        <v>6.9420000000000002</v>
      </c>
      <c r="F1208" s="191"/>
      <c r="G1208" s="191"/>
      <c r="H1208" s="190"/>
      <c r="I1208" s="213"/>
      <c r="J1208" s="162"/>
      <c r="K1208" s="162"/>
      <c r="L1208" s="162"/>
      <c r="M1208" s="162"/>
      <c r="N1208" s="162"/>
      <c r="O1208" s="162"/>
      <c r="P1208" s="162"/>
      <c r="Q1208" s="162"/>
      <c r="R1208" s="162"/>
      <c r="S1208" s="162"/>
      <c r="T1208" s="162"/>
      <c r="U1208" s="162"/>
      <c r="V1208" s="162"/>
      <c r="W1208" s="162"/>
      <c r="X1208" s="162"/>
      <c r="Y1208" s="162"/>
      <c r="Z1208" s="162"/>
      <c r="AA1208" s="162"/>
      <c r="AB1208" s="162"/>
      <c r="AC1208" s="162"/>
      <c r="AD1208" s="162"/>
      <c r="AE1208" s="162"/>
      <c r="AF1208" s="162"/>
      <c r="AG1208" s="162"/>
      <c r="AH1208" s="162"/>
      <c r="AI1208" s="162"/>
      <c r="AJ1208" s="162"/>
      <c r="AK1208" s="162"/>
      <c r="AL1208" s="162"/>
      <c r="AM1208" s="162"/>
      <c r="AN1208" s="162"/>
      <c r="AO1208" s="162"/>
      <c r="AP1208" s="162"/>
      <c r="AQ1208" s="162"/>
      <c r="AR1208" s="162"/>
      <c r="AS1208" s="162"/>
      <c r="AT1208" s="162"/>
      <c r="AU1208" s="162"/>
      <c r="AV1208" s="162"/>
      <c r="AW1208" s="162"/>
      <c r="AX1208" s="162"/>
      <c r="AY1208" s="162"/>
      <c r="AZ1208" s="162"/>
      <c r="BA1208" s="162"/>
      <c r="BB1208" s="162"/>
      <c r="BC1208" s="162"/>
      <c r="BD1208" s="162"/>
      <c r="BE1208" s="162"/>
      <c r="BF1208" s="162"/>
      <c r="BG1208" s="162"/>
      <c r="BH1208" s="162"/>
    </row>
    <row r="1209" spans="1:60" outlineLevel="1" x14ac:dyDescent="0.2">
      <c r="A1209" s="210"/>
      <c r="B1209" s="174"/>
      <c r="C1209" s="205" t="s">
        <v>238</v>
      </c>
      <c r="D1209" s="180"/>
      <c r="E1209" s="186">
        <v>116.61</v>
      </c>
      <c r="F1209" s="191"/>
      <c r="G1209" s="191"/>
      <c r="H1209" s="190"/>
      <c r="I1209" s="213"/>
      <c r="J1209" s="162"/>
      <c r="K1209" s="162"/>
      <c r="L1209" s="162"/>
      <c r="M1209" s="162"/>
      <c r="N1209" s="162"/>
      <c r="O1209" s="162"/>
      <c r="P1209" s="162"/>
      <c r="Q1209" s="162"/>
      <c r="R1209" s="162"/>
      <c r="S1209" s="162"/>
      <c r="T1209" s="162"/>
      <c r="U1209" s="162"/>
      <c r="V1209" s="162"/>
      <c r="W1209" s="162"/>
      <c r="X1209" s="162"/>
      <c r="Y1209" s="162"/>
      <c r="Z1209" s="162"/>
      <c r="AA1209" s="162"/>
      <c r="AB1209" s="162"/>
      <c r="AC1209" s="162"/>
      <c r="AD1209" s="162"/>
      <c r="AE1209" s="162"/>
      <c r="AF1209" s="162"/>
      <c r="AG1209" s="162"/>
      <c r="AH1209" s="162"/>
      <c r="AI1209" s="162"/>
      <c r="AJ1209" s="162"/>
      <c r="AK1209" s="162"/>
      <c r="AL1209" s="162"/>
      <c r="AM1209" s="162"/>
      <c r="AN1209" s="162"/>
      <c r="AO1209" s="162"/>
      <c r="AP1209" s="162"/>
      <c r="AQ1209" s="162"/>
      <c r="AR1209" s="162"/>
      <c r="AS1209" s="162"/>
      <c r="AT1209" s="162"/>
      <c r="AU1209" s="162"/>
      <c r="AV1209" s="162"/>
      <c r="AW1209" s="162"/>
      <c r="AX1209" s="162"/>
      <c r="AY1209" s="162"/>
      <c r="AZ1209" s="162"/>
      <c r="BA1209" s="162"/>
      <c r="BB1209" s="162"/>
      <c r="BC1209" s="162"/>
      <c r="BD1209" s="162"/>
      <c r="BE1209" s="162"/>
      <c r="BF1209" s="162"/>
      <c r="BG1209" s="162"/>
      <c r="BH1209" s="162"/>
    </row>
    <row r="1210" spans="1:60" outlineLevel="1" x14ac:dyDescent="0.2">
      <c r="A1210" s="210"/>
      <c r="B1210" s="174"/>
      <c r="C1210" s="203" t="s">
        <v>239</v>
      </c>
      <c r="D1210" s="179"/>
      <c r="E1210" s="185"/>
      <c r="F1210" s="191"/>
      <c r="G1210" s="191"/>
      <c r="H1210" s="190"/>
      <c r="I1210" s="213"/>
      <c r="J1210" s="162"/>
      <c r="K1210" s="162"/>
      <c r="L1210" s="162"/>
      <c r="M1210" s="162"/>
      <c r="N1210" s="162"/>
      <c r="O1210" s="162"/>
      <c r="P1210" s="162"/>
      <c r="Q1210" s="162"/>
      <c r="R1210" s="162"/>
      <c r="S1210" s="162"/>
      <c r="T1210" s="162"/>
      <c r="U1210" s="162"/>
      <c r="V1210" s="162"/>
      <c r="W1210" s="162"/>
      <c r="X1210" s="162"/>
      <c r="Y1210" s="162"/>
      <c r="Z1210" s="162"/>
      <c r="AA1210" s="162"/>
      <c r="AB1210" s="162"/>
      <c r="AC1210" s="162"/>
      <c r="AD1210" s="162"/>
      <c r="AE1210" s="162"/>
      <c r="AF1210" s="162"/>
      <c r="AG1210" s="162"/>
      <c r="AH1210" s="162"/>
      <c r="AI1210" s="162"/>
      <c r="AJ1210" s="162"/>
      <c r="AK1210" s="162"/>
      <c r="AL1210" s="162"/>
      <c r="AM1210" s="162"/>
      <c r="AN1210" s="162"/>
      <c r="AO1210" s="162"/>
      <c r="AP1210" s="162"/>
      <c r="AQ1210" s="162"/>
      <c r="AR1210" s="162"/>
      <c r="AS1210" s="162"/>
      <c r="AT1210" s="162"/>
      <c r="AU1210" s="162"/>
      <c r="AV1210" s="162"/>
      <c r="AW1210" s="162"/>
      <c r="AX1210" s="162"/>
      <c r="AY1210" s="162"/>
      <c r="AZ1210" s="162"/>
      <c r="BA1210" s="162"/>
      <c r="BB1210" s="162"/>
      <c r="BC1210" s="162"/>
      <c r="BD1210" s="162"/>
      <c r="BE1210" s="162"/>
      <c r="BF1210" s="162"/>
      <c r="BG1210" s="162"/>
      <c r="BH1210" s="162"/>
    </row>
    <row r="1211" spans="1:60" outlineLevel="1" x14ac:dyDescent="0.2">
      <c r="A1211" s="210"/>
      <c r="B1211" s="174"/>
      <c r="C1211" s="202" t="s">
        <v>1095</v>
      </c>
      <c r="D1211" s="178"/>
      <c r="E1211" s="184">
        <v>134.10149999999999</v>
      </c>
      <c r="F1211" s="191"/>
      <c r="G1211" s="191"/>
      <c r="H1211" s="190"/>
      <c r="I1211" s="213"/>
      <c r="J1211" s="162"/>
      <c r="K1211" s="162"/>
      <c r="L1211" s="162"/>
      <c r="M1211" s="162"/>
      <c r="N1211" s="162"/>
      <c r="O1211" s="162"/>
      <c r="P1211" s="162"/>
      <c r="Q1211" s="162"/>
      <c r="R1211" s="162"/>
      <c r="S1211" s="162"/>
      <c r="T1211" s="162"/>
      <c r="U1211" s="162"/>
      <c r="V1211" s="162"/>
      <c r="W1211" s="162"/>
      <c r="X1211" s="162"/>
      <c r="Y1211" s="162"/>
      <c r="Z1211" s="162"/>
      <c r="AA1211" s="162"/>
      <c r="AB1211" s="162"/>
      <c r="AC1211" s="162"/>
      <c r="AD1211" s="162"/>
      <c r="AE1211" s="162"/>
      <c r="AF1211" s="162"/>
      <c r="AG1211" s="162"/>
      <c r="AH1211" s="162"/>
      <c r="AI1211" s="162"/>
      <c r="AJ1211" s="162"/>
      <c r="AK1211" s="162"/>
      <c r="AL1211" s="162"/>
      <c r="AM1211" s="162"/>
      <c r="AN1211" s="162"/>
      <c r="AO1211" s="162"/>
      <c r="AP1211" s="162"/>
      <c r="AQ1211" s="162"/>
      <c r="AR1211" s="162"/>
      <c r="AS1211" s="162"/>
      <c r="AT1211" s="162"/>
      <c r="AU1211" s="162"/>
      <c r="AV1211" s="162"/>
      <c r="AW1211" s="162"/>
      <c r="AX1211" s="162"/>
      <c r="AY1211" s="162"/>
      <c r="AZ1211" s="162"/>
      <c r="BA1211" s="162"/>
      <c r="BB1211" s="162"/>
      <c r="BC1211" s="162"/>
      <c r="BD1211" s="162"/>
      <c r="BE1211" s="162"/>
      <c r="BF1211" s="162"/>
      <c r="BG1211" s="162"/>
      <c r="BH1211" s="162"/>
    </row>
    <row r="1212" spans="1:60" ht="22.5" outlineLevel="1" x14ac:dyDescent="0.2">
      <c r="A1212" s="211">
        <v>153</v>
      </c>
      <c r="B1212" s="173" t="s">
        <v>1096</v>
      </c>
      <c r="C1212" s="201" t="s">
        <v>1097</v>
      </c>
      <c r="D1212" s="177" t="s">
        <v>167</v>
      </c>
      <c r="E1212" s="183">
        <v>134.10149999999999</v>
      </c>
      <c r="F1212" s="192"/>
      <c r="G1212" s="191">
        <f>ROUND(E1212*F1212,2)</f>
        <v>0</v>
      </c>
      <c r="H1212" s="190" t="s">
        <v>287</v>
      </c>
      <c r="I1212" s="213" t="s">
        <v>169</v>
      </c>
      <c r="J1212" s="162"/>
      <c r="K1212" s="162"/>
      <c r="L1212" s="162"/>
      <c r="M1212" s="162"/>
      <c r="N1212" s="162"/>
      <c r="O1212" s="162"/>
      <c r="P1212" s="162"/>
      <c r="Q1212" s="162"/>
      <c r="R1212" s="162"/>
      <c r="S1212" s="162"/>
      <c r="T1212" s="162"/>
      <c r="U1212" s="162"/>
      <c r="V1212" s="162"/>
      <c r="W1212" s="162"/>
      <c r="X1212" s="162"/>
      <c r="Y1212" s="162"/>
      <c r="Z1212" s="162"/>
      <c r="AA1212" s="162"/>
      <c r="AB1212" s="162"/>
      <c r="AC1212" s="162"/>
      <c r="AD1212" s="162"/>
      <c r="AE1212" s="162" t="s">
        <v>170</v>
      </c>
      <c r="AF1212" s="162"/>
      <c r="AG1212" s="162"/>
      <c r="AH1212" s="162"/>
      <c r="AI1212" s="162"/>
      <c r="AJ1212" s="162"/>
      <c r="AK1212" s="162"/>
      <c r="AL1212" s="162"/>
      <c r="AM1212" s="162">
        <v>21</v>
      </c>
      <c r="AN1212" s="162"/>
      <c r="AO1212" s="162"/>
      <c r="AP1212" s="162"/>
      <c r="AQ1212" s="162"/>
      <c r="AR1212" s="162"/>
      <c r="AS1212" s="162"/>
      <c r="AT1212" s="162"/>
      <c r="AU1212" s="162"/>
      <c r="AV1212" s="162"/>
      <c r="AW1212" s="162"/>
      <c r="AX1212" s="162"/>
      <c r="AY1212" s="162"/>
      <c r="AZ1212" s="162"/>
      <c r="BA1212" s="162"/>
      <c r="BB1212" s="162"/>
      <c r="BC1212" s="162"/>
      <c r="BD1212" s="162"/>
      <c r="BE1212" s="162"/>
      <c r="BF1212" s="162"/>
      <c r="BG1212" s="162"/>
      <c r="BH1212" s="162"/>
    </row>
    <row r="1213" spans="1:60" outlineLevel="1" x14ac:dyDescent="0.2">
      <c r="A1213" s="210"/>
      <c r="B1213" s="174"/>
      <c r="C1213" s="203" t="s">
        <v>227</v>
      </c>
      <c r="D1213" s="179"/>
      <c r="E1213" s="185"/>
      <c r="F1213" s="191"/>
      <c r="G1213" s="191"/>
      <c r="H1213" s="190"/>
      <c r="I1213" s="213"/>
      <c r="J1213" s="162"/>
      <c r="K1213" s="162"/>
      <c r="L1213" s="162"/>
      <c r="M1213" s="162"/>
      <c r="N1213" s="162"/>
      <c r="O1213" s="162"/>
      <c r="P1213" s="162"/>
      <c r="Q1213" s="162"/>
      <c r="R1213" s="162"/>
      <c r="S1213" s="162"/>
      <c r="T1213" s="162"/>
      <c r="U1213" s="162"/>
      <c r="V1213" s="162"/>
      <c r="W1213" s="162"/>
      <c r="X1213" s="162"/>
      <c r="Y1213" s="162"/>
      <c r="Z1213" s="162"/>
      <c r="AA1213" s="162"/>
      <c r="AB1213" s="162"/>
      <c r="AC1213" s="162"/>
      <c r="AD1213" s="162"/>
      <c r="AE1213" s="162"/>
      <c r="AF1213" s="162"/>
      <c r="AG1213" s="162"/>
      <c r="AH1213" s="162"/>
      <c r="AI1213" s="162"/>
      <c r="AJ1213" s="162"/>
      <c r="AK1213" s="162"/>
      <c r="AL1213" s="162"/>
      <c r="AM1213" s="162"/>
      <c r="AN1213" s="162"/>
      <c r="AO1213" s="162"/>
      <c r="AP1213" s="162"/>
      <c r="AQ1213" s="162"/>
      <c r="AR1213" s="162"/>
      <c r="AS1213" s="162"/>
      <c r="AT1213" s="162"/>
      <c r="AU1213" s="162"/>
      <c r="AV1213" s="162"/>
      <c r="AW1213" s="162"/>
      <c r="AX1213" s="162"/>
      <c r="AY1213" s="162"/>
      <c r="AZ1213" s="162"/>
      <c r="BA1213" s="162"/>
      <c r="BB1213" s="162"/>
      <c r="BC1213" s="162"/>
      <c r="BD1213" s="162"/>
      <c r="BE1213" s="162"/>
      <c r="BF1213" s="162"/>
      <c r="BG1213" s="162"/>
      <c r="BH1213" s="162"/>
    </row>
    <row r="1214" spans="1:60" outlineLevel="1" x14ac:dyDescent="0.2">
      <c r="A1214" s="210"/>
      <c r="B1214" s="174"/>
      <c r="C1214" s="204" t="s">
        <v>1091</v>
      </c>
      <c r="D1214" s="179"/>
      <c r="E1214" s="185"/>
      <c r="F1214" s="191"/>
      <c r="G1214" s="191"/>
      <c r="H1214" s="190"/>
      <c r="I1214" s="213"/>
      <c r="J1214" s="162"/>
      <c r="K1214" s="162"/>
      <c r="L1214" s="162"/>
      <c r="M1214" s="162"/>
      <c r="N1214" s="162"/>
      <c r="O1214" s="162"/>
      <c r="P1214" s="162"/>
      <c r="Q1214" s="162"/>
      <c r="R1214" s="162"/>
      <c r="S1214" s="162"/>
      <c r="T1214" s="162"/>
      <c r="U1214" s="162"/>
      <c r="V1214" s="162"/>
      <c r="W1214" s="162"/>
      <c r="X1214" s="162"/>
      <c r="Y1214" s="162"/>
      <c r="Z1214" s="162"/>
      <c r="AA1214" s="162"/>
      <c r="AB1214" s="162"/>
      <c r="AC1214" s="162"/>
      <c r="AD1214" s="162"/>
      <c r="AE1214" s="162"/>
      <c r="AF1214" s="162"/>
      <c r="AG1214" s="162"/>
      <c r="AH1214" s="162"/>
      <c r="AI1214" s="162"/>
      <c r="AJ1214" s="162"/>
      <c r="AK1214" s="162"/>
      <c r="AL1214" s="162"/>
      <c r="AM1214" s="162"/>
      <c r="AN1214" s="162"/>
      <c r="AO1214" s="162"/>
      <c r="AP1214" s="162"/>
      <c r="AQ1214" s="162"/>
      <c r="AR1214" s="162"/>
      <c r="AS1214" s="162"/>
      <c r="AT1214" s="162"/>
      <c r="AU1214" s="162"/>
      <c r="AV1214" s="162"/>
      <c r="AW1214" s="162"/>
      <c r="AX1214" s="162"/>
      <c r="AY1214" s="162"/>
      <c r="AZ1214" s="162"/>
      <c r="BA1214" s="162"/>
      <c r="BB1214" s="162"/>
      <c r="BC1214" s="162"/>
      <c r="BD1214" s="162"/>
      <c r="BE1214" s="162"/>
      <c r="BF1214" s="162"/>
      <c r="BG1214" s="162"/>
      <c r="BH1214" s="162"/>
    </row>
    <row r="1215" spans="1:60" outlineLevel="1" x14ac:dyDescent="0.2">
      <c r="A1215" s="210"/>
      <c r="B1215" s="174"/>
      <c r="C1215" s="204" t="s">
        <v>1092</v>
      </c>
      <c r="D1215" s="179"/>
      <c r="E1215" s="185">
        <v>32.375</v>
      </c>
      <c r="F1215" s="191"/>
      <c r="G1215" s="191"/>
      <c r="H1215" s="190"/>
      <c r="I1215" s="213"/>
      <c r="J1215" s="162"/>
      <c r="K1215" s="162"/>
      <c r="L1215" s="162"/>
      <c r="M1215" s="162"/>
      <c r="N1215" s="162"/>
      <c r="O1215" s="162"/>
      <c r="P1215" s="162"/>
      <c r="Q1215" s="162"/>
      <c r="R1215" s="162"/>
      <c r="S1215" s="162"/>
      <c r="T1215" s="162"/>
      <c r="U1215" s="162"/>
      <c r="V1215" s="162"/>
      <c r="W1215" s="162"/>
      <c r="X1215" s="162"/>
      <c r="Y1215" s="162"/>
      <c r="Z1215" s="162"/>
      <c r="AA1215" s="162"/>
      <c r="AB1215" s="162"/>
      <c r="AC1215" s="162"/>
      <c r="AD1215" s="162"/>
      <c r="AE1215" s="162"/>
      <c r="AF1215" s="162"/>
      <c r="AG1215" s="162"/>
      <c r="AH1215" s="162"/>
      <c r="AI1215" s="162"/>
      <c r="AJ1215" s="162"/>
      <c r="AK1215" s="162"/>
      <c r="AL1215" s="162"/>
      <c r="AM1215" s="162"/>
      <c r="AN1215" s="162"/>
      <c r="AO1215" s="162"/>
      <c r="AP1215" s="162"/>
      <c r="AQ1215" s="162"/>
      <c r="AR1215" s="162"/>
      <c r="AS1215" s="162"/>
      <c r="AT1215" s="162"/>
      <c r="AU1215" s="162"/>
      <c r="AV1215" s="162"/>
      <c r="AW1215" s="162"/>
      <c r="AX1215" s="162"/>
      <c r="AY1215" s="162"/>
      <c r="AZ1215" s="162"/>
      <c r="BA1215" s="162"/>
      <c r="BB1215" s="162"/>
      <c r="BC1215" s="162"/>
      <c r="BD1215" s="162"/>
      <c r="BE1215" s="162"/>
      <c r="BF1215" s="162"/>
      <c r="BG1215" s="162"/>
      <c r="BH1215" s="162"/>
    </row>
    <row r="1216" spans="1:60" outlineLevel="1" x14ac:dyDescent="0.2">
      <c r="A1216" s="210"/>
      <c r="B1216" s="174"/>
      <c r="C1216" s="204" t="s">
        <v>1093</v>
      </c>
      <c r="D1216" s="179"/>
      <c r="E1216" s="185">
        <v>77.293000000000006</v>
      </c>
      <c r="F1216" s="191"/>
      <c r="G1216" s="191"/>
      <c r="H1216" s="190"/>
      <c r="I1216" s="213"/>
      <c r="J1216" s="162"/>
      <c r="K1216" s="162"/>
      <c r="L1216" s="162"/>
      <c r="M1216" s="162"/>
      <c r="N1216" s="162"/>
      <c r="O1216" s="162"/>
      <c r="P1216" s="162"/>
      <c r="Q1216" s="162"/>
      <c r="R1216" s="162"/>
      <c r="S1216" s="162"/>
      <c r="T1216" s="162"/>
      <c r="U1216" s="162"/>
      <c r="V1216" s="162"/>
      <c r="W1216" s="162"/>
      <c r="X1216" s="162"/>
      <c r="Y1216" s="162"/>
      <c r="Z1216" s="162"/>
      <c r="AA1216" s="162"/>
      <c r="AB1216" s="162"/>
      <c r="AC1216" s="162"/>
      <c r="AD1216" s="162"/>
      <c r="AE1216" s="162"/>
      <c r="AF1216" s="162"/>
      <c r="AG1216" s="162"/>
      <c r="AH1216" s="162"/>
      <c r="AI1216" s="162"/>
      <c r="AJ1216" s="162"/>
      <c r="AK1216" s="162"/>
      <c r="AL1216" s="162"/>
      <c r="AM1216" s="162"/>
      <c r="AN1216" s="162"/>
      <c r="AO1216" s="162"/>
      <c r="AP1216" s="162"/>
      <c r="AQ1216" s="162"/>
      <c r="AR1216" s="162"/>
      <c r="AS1216" s="162"/>
      <c r="AT1216" s="162"/>
      <c r="AU1216" s="162"/>
      <c r="AV1216" s="162"/>
      <c r="AW1216" s="162"/>
      <c r="AX1216" s="162"/>
      <c r="AY1216" s="162"/>
      <c r="AZ1216" s="162"/>
      <c r="BA1216" s="162"/>
      <c r="BB1216" s="162"/>
      <c r="BC1216" s="162"/>
      <c r="BD1216" s="162"/>
      <c r="BE1216" s="162"/>
      <c r="BF1216" s="162"/>
      <c r="BG1216" s="162"/>
      <c r="BH1216" s="162"/>
    </row>
    <row r="1217" spans="1:60" outlineLevel="1" x14ac:dyDescent="0.2">
      <c r="A1217" s="210"/>
      <c r="B1217" s="174"/>
      <c r="C1217" s="204" t="s">
        <v>1094</v>
      </c>
      <c r="D1217" s="179"/>
      <c r="E1217" s="185">
        <v>6.9420000000000002</v>
      </c>
      <c r="F1217" s="191"/>
      <c r="G1217" s="191"/>
      <c r="H1217" s="190"/>
      <c r="I1217" s="213"/>
      <c r="J1217" s="162"/>
      <c r="K1217" s="162"/>
      <c r="L1217" s="162"/>
      <c r="M1217" s="162"/>
      <c r="N1217" s="162"/>
      <c r="O1217" s="162"/>
      <c r="P1217" s="162"/>
      <c r="Q1217" s="162"/>
      <c r="R1217" s="162"/>
      <c r="S1217" s="162"/>
      <c r="T1217" s="162"/>
      <c r="U1217" s="162"/>
      <c r="V1217" s="162"/>
      <c r="W1217" s="162"/>
      <c r="X1217" s="162"/>
      <c r="Y1217" s="162"/>
      <c r="Z1217" s="162"/>
      <c r="AA1217" s="162"/>
      <c r="AB1217" s="162"/>
      <c r="AC1217" s="162"/>
      <c r="AD1217" s="162"/>
      <c r="AE1217" s="162"/>
      <c r="AF1217" s="162"/>
      <c r="AG1217" s="162"/>
      <c r="AH1217" s="162"/>
      <c r="AI1217" s="162"/>
      <c r="AJ1217" s="162"/>
      <c r="AK1217" s="162"/>
      <c r="AL1217" s="162"/>
      <c r="AM1217" s="162"/>
      <c r="AN1217" s="162"/>
      <c r="AO1217" s="162"/>
      <c r="AP1217" s="162"/>
      <c r="AQ1217" s="162"/>
      <c r="AR1217" s="162"/>
      <c r="AS1217" s="162"/>
      <c r="AT1217" s="162"/>
      <c r="AU1217" s="162"/>
      <c r="AV1217" s="162"/>
      <c r="AW1217" s="162"/>
      <c r="AX1217" s="162"/>
      <c r="AY1217" s="162"/>
      <c r="AZ1217" s="162"/>
      <c r="BA1217" s="162"/>
      <c r="BB1217" s="162"/>
      <c r="BC1217" s="162"/>
      <c r="BD1217" s="162"/>
      <c r="BE1217" s="162"/>
      <c r="BF1217" s="162"/>
      <c r="BG1217" s="162"/>
      <c r="BH1217" s="162"/>
    </row>
    <row r="1218" spans="1:60" outlineLevel="1" x14ac:dyDescent="0.2">
      <c r="A1218" s="210"/>
      <c r="B1218" s="174"/>
      <c r="C1218" s="205" t="s">
        <v>238</v>
      </c>
      <c r="D1218" s="180"/>
      <c r="E1218" s="186">
        <v>116.61</v>
      </c>
      <c r="F1218" s="191"/>
      <c r="G1218" s="191"/>
      <c r="H1218" s="190"/>
      <c r="I1218" s="213"/>
      <c r="J1218" s="162"/>
      <c r="K1218" s="162"/>
      <c r="L1218" s="162"/>
      <c r="M1218" s="162"/>
      <c r="N1218" s="162"/>
      <c r="O1218" s="162"/>
      <c r="P1218" s="162"/>
      <c r="Q1218" s="162"/>
      <c r="R1218" s="162"/>
      <c r="S1218" s="162"/>
      <c r="T1218" s="162"/>
      <c r="U1218" s="162"/>
      <c r="V1218" s="162"/>
      <c r="W1218" s="162"/>
      <c r="X1218" s="162"/>
      <c r="Y1218" s="162"/>
      <c r="Z1218" s="162"/>
      <c r="AA1218" s="162"/>
      <c r="AB1218" s="162"/>
      <c r="AC1218" s="162"/>
      <c r="AD1218" s="162"/>
      <c r="AE1218" s="162"/>
      <c r="AF1218" s="162"/>
      <c r="AG1218" s="162"/>
      <c r="AH1218" s="162"/>
      <c r="AI1218" s="162"/>
      <c r="AJ1218" s="162"/>
      <c r="AK1218" s="162"/>
      <c r="AL1218" s="162"/>
      <c r="AM1218" s="162"/>
      <c r="AN1218" s="162"/>
      <c r="AO1218" s="162"/>
      <c r="AP1218" s="162"/>
      <c r="AQ1218" s="162"/>
      <c r="AR1218" s="162"/>
      <c r="AS1218" s="162"/>
      <c r="AT1218" s="162"/>
      <c r="AU1218" s="162"/>
      <c r="AV1218" s="162"/>
      <c r="AW1218" s="162"/>
      <c r="AX1218" s="162"/>
      <c r="AY1218" s="162"/>
      <c r="AZ1218" s="162"/>
      <c r="BA1218" s="162"/>
      <c r="BB1218" s="162"/>
      <c r="BC1218" s="162"/>
      <c r="BD1218" s="162"/>
      <c r="BE1218" s="162"/>
      <c r="BF1218" s="162"/>
      <c r="BG1218" s="162"/>
      <c r="BH1218" s="162"/>
    </row>
    <row r="1219" spans="1:60" outlineLevel="1" x14ac:dyDescent="0.2">
      <c r="A1219" s="210"/>
      <c r="B1219" s="174"/>
      <c r="C1219" s="203" t="s">
        <v>239</v>
      </c>
      <c r="D1219" s="179"/>
      <c r="E1219" s="185"/>
      <c r="F1219" s="191"/>
      <c r="G1219" s="191"/>
      <c r="H1219" s="190"/>
      <c r="I1219" s="213"/>
      <c r="J1219" s="162"/>
      <c r="K1219" s="162"/>
      <c r="L1219" s="162"/>
      <c r="M1219" s="162"/>
      <c r="N1219" s="162"/>
      <c r="O1219" s="162"/>
      <c r="P1219" s="162"/>
      <c r="Q1219" s="162"/>
      <c r="R1219" s="162"/>
      <c r="S1219" s="162"/>
      <c r="T1219" s="162"/>
      <c r="U1219" s="162"/>
      <c r="V1219" s="162"/>
      <c r="W1219" s="162"/>
      <c r="X1219" s="162"/>
      <c r="Y1219" s="162"/>
      <c r="Z1219" s="162"/>
      <c r="AA1219" s="162"/>
      <c r="AB1219" s="162"/>
      <c r="AC1219" s="162"/>
      <c r="AD1219" s="162"/>
      <c r="AE1219" s="162"/>
      <c r="AF1219" s="162"/>
      <c r="AG1219" s="162"/>
      <c r="AH1219" s="162"/>
      <c r="AI1219" s="162"/>
      <c r="AJ1219" s="162"/>
      <c r="AK1219" s="162"/>
      <c r="AL1219" s="162"/>
      <c r="AM1219" s="162"/>
      <c r="AN1219" s="162"/>
      <c r="AO1219" s="162"/>
      <c r="AP1219" s="162"/>
      <c r="AQ1219" s="162"/>
      <c r="AR1219" s="162"/>
      <c r="AS1219" s="162"/>
      <c r="AT1219" s="162"/>
      <c r="AU1219" s="162"/>
      <c r="AV1219" s="162"/>
      <c r="AW1219" s="162"/>
      <c r="AX1219" s="162"/>
      <c r="AY1219" s="162"/>
      <c r="AZ1219" s="162"/>
      <c r="BA1219" s="162"/>
      <c r="BB1219" s="162"/>
      <c r="BC1219" s="162"/>
      <c r="BD1219" s="162"/>
      <c r="BE1219" s="162"/>
      <c r="BF1219" s="162"/>
      <c r="BG1219" s="162"/>
      <c r="BH1219" s="162"/>
    </row>
    <row r="1220" spans="1:60" outlineLevel="1" x14ac:dyDescent="0.2">
      <c r="A1220" s="210"/>
      <c r="B1220" s="174"/>
      <c r="C1220" s="202" t="s">
        <v>1095</v>
      </c>
      <c r="D1220" s="178"/>
      <c r="E1220" s="184">
        <v>134.10149999999999</v>
      </c>
      <c r="F1220" s="191"/>
      <c r="G1220" s="191"/>
      <c r="H1220" s="190"/>
      <c r="I1220" s="213"/>
      <c r="J1220" s="162"/>
      <c r="K1220" s="162"/>
      <c r="L1220" s="162"/>
      <c r="M1220" s="162"/>
      <c r="N1220" s="162"/>
      <c r="O1220" s="162"/>
      <c r="P1220" s="162"/>
      <c r="Q1220" s="162"/>
      <c r="R1220" s="162"/>
      <c r="S1220" s="162"/>
      <c r="T1220" s="162"/>
      <c r="U1220" s="162"/>
      <c r="V1220" s="162"/>
      <c r="W1220" s="162"/>
      <c r="X1220" s="162"/>
      <c r="Y1220" s="162"/>
      <c r="Z1220" s="162"/>
      <c r="AA1220" s="162"/>
      <c r="AB1220" s="162"/>
      <c r="AC1220" s="162"/>
      <c r="AD1220" s="162"/>
      <c r="AE1220" s="162"/>
      <c r="AF1220" s="162"/>
      <c r="AG1220" s="162"/>
      <c r="AH1220" s="162"/>
      <c r="AI1220" s="162"/>
      <c r="AJ1220" s="162"/>
      <c r="AK1220" s="162"/>
      <c r="AL1220" s="162"/>
      <c r="AM1220" s="162"/>
      <c r="AN1220" s="162"/>
      <c r="AO1220" s="162"/>
      <c r="AP1220" s="162"/>
      <c r="AQ1220" s="162"/>
      <c r="AR1220" s="162"/>
      <c r="AS1220" s="162"/>
      <c r="AT1220" s="162"/>
      <c r="AU1220" s="162"/>
      <c r="AV1220" s="162"/>
      <c r="AW1220" s="162"/>
      <c r="AX1220" s="162"/>
      <c r="AY1220" s="162"/>
      <c r="AZ1220" s="162"/>
      <c r="BA1220" s="162"/>
      <c r="BB1220" s="162"/>
      <c r="BC1220" s="162"/>
      <c r="BD1220" s="162"/>
      <c r="BE1220" s="162"/>
      <c r="BF1220" s="162"/>
      <c r="BG1220" s="162"/>
      <c r="BH1220" s="162"/>
    </row>
    <row r="1221" spans="1:60" outlineLevel="1" x14ac:dyDescent="0.2">
      <c r="A1221" s="210"/>
      <c r="B1221" s="289" t="s">
        <v>1098</v>
      </c>
      <c r="C1221" s="290"/>
      <c r="D1221" s="291"/>
      <c r="E1221" s="292"/>
      <c r="F1221" s="293"/>
      <c r="G1221" s="294"/>
      <c r="H1221" s="190"/>
      <c r="I1221" s="213"/>
      <c r="J1221" s="162"/>
      <c r="K1221" s="162"/>
      <c r="L1221" s="162"/>
      <c r="M1221" s="162"/>
      <c r="N1221" s="162"/>
      <c r="O1221" s="162"/>
      <c r="P1221" s="162"/>
      <c r="Q1221" s="162"/>
      <c r="R1221" s="162"/>
      <c r="S1221" s="162"/>
      <c r="T1221" s="162"/>
      <c r="U1221" s="162"/>
      <c r="V1221" s="162"/>
      <c r="W1221" s="162"/>
      <c r="X1221" s="162"/>
      <c r="Y1221" s="162"/>
      <c r="Z1221" s="162"/>
      <c r="AA1221" s="162"/>
      <c r="AB1221" s="162"/>
      <c r="AC1221" s="162">
        <v>0</v>
      </c>
      <c r="AD1221" s="162"/>
      <c r="AE1221" s="162"/>
      <c r="AF1221" s="162"/>
      <c r="AG1221" s="162"/>
      <c r="AH1221" s="162"/>
      <c r="AI1221" s="162"/>
      <c r="AJ1221" s="162"/>
      <c r="AK1221" s="162"/>
      <c r="AL1221" s="162"/>
      <c r="AM1221" s="162"/>
      <c r="AN1221" s="162"/>
      <c r="AO1221" s="162"/>
      <c r="AP1221" s="162"/>
      <c r="AQ1221" s="162"/>
      <c r="AR1221" s="162"/>
      <c r="AS1221" s="162"/>
      <c r="AT1221" s="162"/>
      <c r="AU1221" s="162"/>
      <c r="AV1221" s="162"/>
      <c r="AW1221" s="162"/>
      <c r="AX1221" s="162"/>
      <c r="AY1221" s="162"/>
      <c r="AZ1221" s="162"/>
      <c r="BA1221" s="162"/>
      <c r="BB1221" s="162"/>
      <c r="BC1221" s="162"/>
      <c r="BD1221" s="162"/>
      <c r="BE1221" s="162"/>
      <c r="BF1221" s="162"/>
      <c r="BG1221" s="162"/>
      <c r="BH1221" s="162"/>
    </row>
    <row r="1222" spans="1:60" outlineLevel="1" x14ac:dyDescent="0.2">
      <c r="A1222" s="210"/>
      <c r="B1222" s="289" t="s">
        <v>1099</v>
      </c>
      <c r="C1222" s="290"/>
      <c r="D1222" s="291"/>
      <c r="E1222" s="292"/>
      <c r="F1222" s="293"/>
      <c r="G1222" s="294"/>
      <c r="H1222" s="190"/>
      <c r="I1222" s="213"/>
      <c r="J1222" s="162"/>
      <c r="K1222" s="162"/>
      <c r="L1222" s="162"/>
      <c r="M1222" s="162"/>
      <c r="N1222" s="162"/>
      <c r="O1222" s="162"/>
      <c r="P1222" s="162"/>
      <c r="Q1222" s="162"/>
      <c r="R1222" s="162"/>
      <c r="S1222" s="162"/>
      <c r="T1222" s="162"/>
      <c r="U1222" s="162"/>
      <c r="V1222" s="162"/>
      <c r="W1222" s="162"/>
      <c r="X1222" s="162"/>
      <c r="Y1222" s="162"/>
      <c r="Z1222" s="162"/>
      <c r="AA1222" s="162"/>
      <c r="AB1222" s="162"/>
      <c r="AC1222" s="162"/>
      <c r="AD1222" s="162"/>
      <c r="AE1222" s="162" t="s">
        <v>163</v>
      </c>
      <c r="AF1222" s="162"/>
      <c r="AG1222" s="162"/>
      <c r="AH1222" s="162"/>
      <c r="AI1222" s="162"/>
      <c r="AJ1222" s="162"/>
      <c r="AK1222" s="162"/>
      <c r="AL1222" s="162"/>
      <c r="AM1222" s="162"/>
      <c r="AN1222" s="162"/>
      <c r="AO1222" s="162"/>
      <c r="AP1222" s="162"/>
      <c r="AQ1222" s="162"/>
      <c r="AR1222" s="162"/>
      <c r="AS1222" s="162"/>
      <c r="AT1222" s="162"/>
      <c r="AU1222" s="162"/>
      <c r="AV1222" s="162"/>
      <c r="AW1222" s="162"/>
      <c r="AX1222" s="162"/>
      <c r="AY1222" s="162"/>
      <c r="AZ1222" s="162"/>
      <c r="BA1222" s="162"/>
      <c r="BB1222" s="162"/>
      <c r="BC1222" s="162"/>
      <c r="BD1222" s="162"/>
      <c r="BE1222" s="162"/>
      <c r="BF1222" s="162"/>
      <c r="BG1222" s="162"/>
      <c r="BH1222" s="162"/>
    </row>
    <row r="1223" spans="1:60" outlineLevel="1" x14ac:dyDescent="0.2">
      <c r="A1223" s="211">
        <v>154</v>
      </c>
      <c r="B1223" s="173" t="s">
        <v>1100</v>
      </c>
      <c r="C1223" s="201" t="s">
        <v>1101</v>
      </c>
      <c r="D1223" s="177" t="s">
        <v>282</v>
      </c>
      <c r="E1223" s="183">
        <v>1.43127</v>
      </c>
      <c r="F1223" s="192"/>
      <c r="G1223" s="191">
        <f>ROUND(E1223*F1223,2)</f>
        <v>0</v>
      </c>
      <c r="H1223" s="190" t="s">
        <v>742</v>
      </c>
      <c r="I1223" s="213" t="s">
        <v>169</v>
      </c>
      <c r="J1223" s="162"/>
      <c r="K1223" s="162"/>
      <c r="L1223" s="162"/>
      <c r="M1223" s="162"/>
      <c r="N1223" s="162"/>
      <c r="O1223" s="162"/>
      <c r="P1223" s="162"/>
      <c r="Q1223" s="162"/>
      <c r="R1223" s="162"/>
      <c r="S1223" s="162"/>
      <c r="T1223" s="162"/>
      <c r="U1223" s="162"/>
      <c r="V1223" s="162"/>
      <c r="W1223" s="162"/>
      <c r="X1223" s="162"/>
      <c r="Y1223" s="162"/>
      <c r="Z1223" s="162"/>
      <c r="AA1223" s="162"/>
      <c r="AB1223" s="162"/>
      <c r="AC1223" s="162"/>
      <c r="AD1223" s="162"/>
      <c r="AE1223" s="162" t="s">
        <v>170</v>
      </c>
      <c r="AF1223" s="162"/>
      <c r="AG1223" s="162"/>
      <c r="AH1223" s="162"/>
      <c r="AI1223" s="162"/>
      <c r="AJ1223" s="162"/>
      <c r="AK1223" s="162"/>
      <c r="AL1223" s="162"/>
      <c r="AM1223" s="162">
        <v>21</v>
      </c>
      <c r="AN1223" s="162"/>
      <c r="AO1223" s="162"/>
      <c r="AP1223" s="162"/>
      <c r="AQ1223" s="162"/>
      <c r="AR1223" s="162"/>
      <c r="AS1223" s="162"/>
      <c r="AT1223" s="162"/>
      <c r="AU1223" s="162"/>
      <c r="AV1223" s="162"/>
      <c r="AW1223" s="162"/>
      <c r="AX1223" s="162"/>
      <c r="AY1223" s="162"/>
      <c r="AZ1223" s="162"/>
      <c r="BA1223" s="162"/>
      <c r="BB1223" s="162"/>
      <c r="BC1223" s="162"/>
      <c r="BD1223" s="162"/>
      <c r="BE1223" s="162"/>
      <c r="BF1223" s="162"/>
      <c r="BG1223" s="162"/>
      <c r="BH1223" s="162"/>
    </row>
    <row r="1224" spans="1:60" x14ac:dyDescent="0.2">
      <c r="A1224" s="209" t="s">
        <v>159</v>
      </c>
      <c r="B1224" s="172" t="s">
        <v>89</v>
      </c>
      <c r="C1224" s="200" t="s">
        <v>90</v>
      </c>
      <c r="D1224" s="176"/>
      <c r="E1224" s="182"/>
      <c r="F1224" s="295">
        <f>SUM(G1225:G1234)</f>
        <v>0</v>
      </c>
      <c r="G1224" s="296"/>
      <c r="H1224" s="189"/>
      <c r="I1224" s="212"/>
      <c r="AE1224" t="s">
        <v>160</v>
      </c>
    </row>
    <row r="1225" spans="1:60" outlineLevel="1" x14ac:dyDescent="0.2">
      <c r="A1225" s="210"/>
      <c r="B1225" s="297" t="s">
        <v>1102</v>
      </c>
      <c r="C1225" s="298"/>
      <c r="D1225" s="299"/>
      <c r="E1225" s="300"/>
      <c r="F1225" s="301"/>
      <c r="G1225" s="302"/>
      <c r="H1225" s="190"/>
      <c r="I1225" s="213"/>
      <c r="J1225" s="162"/>
      <c r="K1225" s="162"/>
      <c r="L1225" s="162"/>
      <c r="M1225" s="162"/>
      <c r="N1225" s="162"/>
      <c r="O1225" s="162"/>
      <c r="P1225" s="162"/>
      <c r="Q1225" s="162"/>
      <c r="R1225" s="162"/>
      <c r="S1225" s="162"/>
      <c r="T1225" s="162"/>
      <c r="U1225" s="162"/>
      <c r="V1225" s="162"/>
      <c r="W1225" s="162"/>
      <c r="X1225" s="162"/>
      <c r="Y1225" s="162"/>
      <c r="Z1225" s="162"/>
      <c r="AA1225" s="162"/>
      <c r="AB1225" s="162"/>
      <c r="AC1225" s="162">
        <v>0</v>
      </c>
      <c r="AD1225" s="162"/>
      <c r="AE1225" s="162"/>
      <c r="AF1225" s="162"/>
      <c r="AG1225" s="162"/>
      <c r="AH1225" s="162"/>
      <c r="AI1225" s="162"/>
      <c r="AJ1225" s="162"/>
      <c r="AK1225" s="162"/>
      <c r="AL1225" s="162"/>
      <c r="AM1225" s="162"/>
      <c r="AN1225" s="162"/>
      <c r="AO1225" s="162"/>
      <c r="AP1225" s="162"/>
      <c r="AQ1225" s="162"/>
      <c r="AR1225" s="162"/>
      <c r="AS1225" s="162"/>
      <c r="AT1225" s="162"/>
      <c r="AU1225" s="162"/>
      <c r="AV1225" s="162"/>
      <c r="AW1225" s="162"/>
      <c r="AX1225" s="162"/>
      <c r="AY1225" s="162"/>
      <c r="AZ1225" s="162"/>
      <c r="BA1225" s="162"/>
      <c r="BB1225" s="162"/>
      <c r="BC1225" s="162"/>
      <c r="BD1225" s="162"/>
      <c r="BE1225" s="162"/>
      <c r="BF1225" s="162"/>
      <c r="BG1225" s="162"/>
      <c r="BH1225" s="162"/>
    </row>
    <row r="1226" spans="1:60" outlineLevel="1" x14ac:dyDescent="0.2">
      <c r="A1226" s="211">
        <v>155</v>
      </c>
      <c r="B1226" s="173" t="s">
        <v>1103</v>
      </c>
      <c r="C1226" s="201" t="s">
        <v>1104</v>
      </c>
      <c r="D1226" s="177" t="s">
        <v>167</v>
      </c>
      <c r="E1226" s="183">
        <v>6.0094000000000003</v>
      </c>
      <c r="F1226" s="192"/>
      <c r="G1226" s="191">
        <f>ROUND(E1226*F1226,2)</f>
        <v>0</v>
      </c>
      <c r="H1226" s="190" t="s">
        <v>742</v>
      </c>
      <c r="I1226" s="213" t="s">
        <v>169</v>
      </c>
      <c r="J1226" s="162"/>
      <c r="K1226" s="162"/>
      <c r="L1226" s="162"/>
      <c r="M1226" s="162"/>
      <c r="N1226" s="162"/>
      <c r="O1226" s="162"/>
      <c r="P1226" s="162"/>
      <c r="Q1226" s="162"/>
      <c r="R1226" s="162"/>
      <c r="S1226" s="162"/>
      <c r="T1226" s="162"/>
      <c r="U1226" s="162"/>
      <c r="V1226" s="162"/>
      <c r="W1226" s="162"/>
      <c r="X1226" s="162"/>
      <c r="Y1226" s="162"/>
      <c r="Z1226" s="162"/>
      <c r="AA1226" s="162"/>
      <c r="AB1226" s="162"/>
      <c r="AC1226" s="162"/>
      <c r="AD1226" s="162"/>
      <c r="AE1226" s="162" t="s">
        <v>170</v>
      </c>
      <c r="AF1226" s="162"/>
      <c r="AG1226" s="162"/>
      <c r="AH1226" s="162"/>
      <c r="AI1226" s="162"/>
      <c r="AJ1226" s="162"/>
      <c r="AK1226" s="162"/>
      <c r="AL1226" s="162"/>
      <c r="AM1226" s="162">
        <v>21</v>
      </c>
      <c r="AN1226" s="162"/>
      <c r="AO1226" s="162"/>
      <c r="AP1226" s="162"/>
      <c r="AQ1226" s="162"/>
      <c r="AR1226" s="162"/>
      <c r="AS1226" s="162"/>
      <c r="AT1226" s="162"/>
      <c r="AU1226" s="162"/>
      <c r="AV1226" s="162"/>
      <c r="AW1226" s="162"/>
      <c r="AX1226" s="162"/>
      <c r="AY1226" s="162"/>
      <c r="AZ1226" s="162"/>
      <c r="BA1226" s="162"/>
      <c r="BB1226" s="162"/>
      <c r="BC1226" s="162"/>
      <c r="BD1226" s="162"/>
      <c r="BE1226" s="162"/>
      <c r="BF1226" s="162"/>
      <c r="BG1226" s="162"/>
      <c r="BH1226" s="162"/>
    </row>
    <row r="1227" spans="1:60" ht="22.5" outlineLevel="1" x14ac:dyDescent="0.2">
      <c r="A1227" s="210"/>
      <c r="B1227" s="174"/>
      <c r="C1227" s="202" t="s">
        <v>1105</v>
      </c>
      <c r="D1227" s="178"/>
      <c r="E1227" s="184">
        <v>6.0094000000000003</v>
      </c>
      <c r="F1227" s="191"/>
      <c r="G1227" s="191"/>
      <c r="H1227" s="190"/>
      <c r="I1227" s="213"/>
      <c r="J1227" s="162"/>
      <c r="K1227" s="162"/>
      <c r="L1227" s="162"/>
      <c r="M1227" s="162"/>
      <c r="N1227" s="162"/>
      <c r="O1227" s="162"/>
      <c r="P1227" s="162"/>
      <c r="Q1227" s="162"/>
      <c r="R1227" s="162"/>
      <c r="S1227" s="162"/>
      <c r="T1227" s="162"/>
      <c r="U1227" s="162"/>
      <c r="V1227" s="162"/>
      <c r="W1227" s="162"/>
      <c r="X1227" s="162"/>
      <c r="Y1227" s="162"/>
      <c r="Z1227" s="162"/>
      <c r="AA1227" s="162"/>
      <c r="AB1227" s="162"/>
      <c r="AC1227" s="162"/>
      <c r="AD1227" s="162"/>
      <c r="AE1227" s="162"/>
      <c r="AF1227" s="162"/>
      <c r="AG1227" s="162"/>
      <c r="AH1227" s="162"/>
      <c r="AI1227" s="162"/>
      <c r="AJ1227" s="162"/>
      <c r="AK1227" s="162"/>
      <c r="AL1227" s="162"/>
      <c r="AM1227" s="162"/>
      <c r="AN1227" s="162"/>
      <c r="AO1227" s="162"/>
      <c r="AP1227" s="162"/>
      <c r="AQ1227" s="162"/>
      <c r="AR1227" s="162"/>
      <c r="AS1227" s="162"/>
      <c r="AT1227" s="162"/>
      <c r="AU1227" s="162"/>
      <c r="AV1227" s="162"/>
      <c r="AW1227" s="162"/>
      <c r="AX1227" s="162"/>
      <c r="AY1227" s="162"/>
      <c r="AZ1227" s="162"/>
      <c r="BA1227" s="162"/>
      <c r="BB1227" s="162"/>
      <c r="BC1227" s="162"/>
      <c r="BD1227" s="162"/>
      <c r="BE1227" s="162"/>
      <c r="BF1227" s="162"/>
      <c r="BG1227" s="162"/>
      <c r="BH1227" s="162"/>
    </row>
    <row r="1228" spans="1:60" ht="22.5" outlineLevel="1" x14ac:dyDescent="0.2">
      <c r="A1228" s="211">
        <v>156</v>
      </c>
      <c r="B1228" s="173" t="s">
        <v>1106</v>
      </c>
      <c r="C1228" s="201" t="s">
        <v>1107</v>
      </c>
      <c r="D1228" s="177" t="s">
        <v>167</v>
      </c>
      <c r="E1228" s="183">
        <v>6.6103399999999999</v>
      </c>
      <c r="F1228" s="192"/>
      <c r="G1228" s="191">
        <f>ROUND(E1228*F1228,2)</f>
        <v>0</v>
      </c>
      <c r="H1228" s="190" t="s">
        <v>287</v>
      </c>
      <c r="I1228" s="213" t="s">
        <v>169</v>
      </c>
      <c r="J1228" s="162"/>
      <c r="K1228" s="162"/>
      <c r="L1228" s="162"/>
      <c r="M1228" s="162"/>
      <c r="N1228" s="162"/>
      <c r="O1228" s="162"/>
      <c r="P1228" s="162"/>
      <c r="Q1228" s="162"/>
      <c r="R1228" s="162"/>
      <c r="S1228" s="162"/>
      <c r="T1228" s="162"/>
      <c r="U1228" s="162"/>
      <c r="V1228" s="162"/>
      <c r="W1228" s="162"/>
      <c r="X1228" s="162"/>
      <c r="Y1228" s="162"/>
      <c r="Z1228" s="162"/>
      <c r="AA1228" s="162"/>
      <c r="AB1228" s="162"/>
      <c r="AC1228" s="162"/>
      <c r="AD1228" s="162"/>
      <c r="AE1228" s="162" t="s">
        <v>170</v>
      </c>
      <c r="AF1228" s="162"/>
      <c r="AG1228" s="162"/>
      <c r="AH1228" s="162"/>
      <c r="AI1228" s="162"/>
      <c r="AJ1228" s="162"/>
      <c r="AK1228" s="162"/>
      <c r="AL1228" s="162"/>
      <c r="AM1228" s="162">
        <v>21</v>
      </c>
      <c r="AN1228" s="162"/>
      <c r="AO1228" s="162"/>
      <c r="AP1228" s="162"/>
      <c r="AQ1228" s="162"/>
      <c r="AR1228" s="162"/>
      <c r="AS1228" s="162"/>
      <c r="AT1228" s="162"/>
      <c r="AU1228" s="162"/>
      <c r="AV1228" s="162"/>
      <c r="AW1228" s="162"/>
      <c r="AX1228" s="162"/>
      <c r="AY1228" s="162"/>
      <c r="AZ1228" s="162"/>
      <c r="BA1228" s="162"/>
      <c r="BB1228" s="162"/>
      <c r="BC1228" s="162"/>
      <c r="BD1228" s="162"/>
      <c r="BE1228" s="162"/>
      <c r="BF1228" s="162"/>
      <c r="BG1228" s="162"/>
      <c r="BH1228" s="162"/>
    </row>
    <row r="1229" spans="1:60" ht="22.5" outlineLevel="1" x14ac:dyDescent="0.2">
      <c r="A1229" s="210"/>
      <c r="B1229" s="174"/>
      <c r="C1229" s="202" t="s">
        <v>1108</v>
      </c>
      <c r="D1229" s="178"/>
      <c r="E1229" s="184">
        <v>6.6103399999999999</v>
      </c>
      <c r="F1229" s="191"/>
      <c r="G1229" s="191"/>
      <c r="H1229" s="190"/>
      <c r="I1229" s="213"/>
      <c r="J1229" s="162"/>
      <c r="K1229" s="162"/>
      <c r="L1229" s="162"/>
      <c r="M1229" s="162"/>
      <c r="N1229" s="162"/>
      <c r="O1229" s="162"/>
      <c r="P1229" s="162"/>
      <c r="Q1229" s="162"/>
      <c r="R1229" s="162"/>
      <c r="S1229" s="162"/>
      <c r="T1229" s="162"/>
      <c r="U1229" s="162"/>
      <c r="V1229" s="162"/>
      <c r="W1229" s="162"/>
      <c r="X1229" s="162"/>
      <c r="Y1229" s="162"/>
      <c r="Z1229" s="162"/>
      <c r="AA1229" s="162"/>
      <c r="AB1229" s="162"/>
      <c r="AC1229" s="162"/>
      <c r="AD1229" s="162"/>
      <c r="AE1229" s="162"/>
      <c r="AF1229" s="162"/>
      <c r="AG1229" s="162"/>
      <c r="AH1229" s="162"/>
      <c r="AI1229" s="162"/>
      <c r="AJ1229" s="162"/>
      <c r="AK1229" s="162"/>
      <c r="AL1229" s="162"/>
      <c r="AM1229" s="162"/>
      <c r="AN1229" s="162"/>
      <c r="AO1229" s="162"/>
      <c r="AP1229" s="162"/>
      <c r="AQ1229" s="162"/>
      <c r="AR1229" s="162"/>
      <c r="AS1229" s="162"/>
      <c r="AT1229" s="162"/>
      <c r="AU1229" s="162"/>
      <c r="AV1229" s="162"/>
      <c r="AW1229" s="162"/>
      <c r="AX1229" s="162"/>
      <c r="AY1229" s="162"/>
      <c r="AZ1229" s="162"/>
      <c r="BA1229" s="162"/>
      <c r="BB1229" s="162"/>
      <c r="BC1229" s="162"/>
      <c r="BD1229" s="162"/>
      <c r="BE1229" s="162"/>
      <c r="BF1229" s="162"/>
      <c r="BG1229" s="162"/>
      <c r="BH1229" s="162"/>
    </row>
    <row r="1230" spans="1:60" ht="22.5" outlineLevel="1" x14ac:dyDescent="0.2">
      <c r="A1230" s="211">
        <v>157</v>
      </c>
      <c r="B1230" s="173" t="s">
        <v>1109</v>
      </c>
      <c r="C1230" s="201" t="s">
        <v>1110</v>
      </c>
      <c r="D1230" s="177" t="s">
        <v>167</v>
      </c>
      <c r="E1230" s="183">
        <v>6.6103399999999999</v>
      </c>
      <c r="F1230" s="192"/>
      <c r="G1230" s="191">
        <f>ROUND(E1230*F1230,2)</f>
        <v>0</v>
      </c>
      <c r="H1230" s="190" t="s">
        <v>287</v>
      </c>
      <c r="I1230" s="213" t="s">
        <v>169</v>
      </c>
      <c r="J1230" s="162"/>
      <c r="K1230" s="162"/>
      <c r="L1230" s="162"/>
      <c r="M1230" s="162"/>
      <c r="N1230" s="162"/>
      <c r="O1230" s="162"/>
      <c r="P1230" s="162"/>
      <c r="Q1230" s="162"/>
      <c r="R1230" s="162"/>
      <c r="S1230" s="162"/>
      <c r="T1230" s="162"/>
      <c r="U1230" s="162"/>
      <c r="V1230" s="162"/>
      <c r="W1230" s="162"/>
      <c r="X1230" s="162"/>
      <c r="Y1230" s="162"/>
      <c r="Z1230" s="162"/>
      <c r="AA1230" s="162"/>
      <c r="AB1230" s="162"/>
      <c r="AC1230" s="162"/>
      <c r="AD1230" s="162"/>
      <c r="AE1230" s="162" t="s">
        <v>170</v>
      </c>
      <c r="AF1230" s="162"/>
      <c r="AG1230" s="162"/>
      <c r="AH1230" s="162"/>
      <c r="AI1230" s="162"/>
      <c r="AJ1230" s="162"/>
      <c r="AK1230" s="162"/>
      <c r="AL1230" s="162"/>
      <c r="AM1230" s="162">
        <v>21</v>
      </c>
      <c r="AN1230" s="162"/>
      <c r="AO1230" s="162"/>
      <c r="AP1230" s="162"/>
      <c r="AQ1230" s="162"/>
      <c r="AR1230" s="162"/>
      <c r="AS1230" s="162"/>
      <c r="AT1230" s="162"/>
      <c r="AU1230" s="162"/>
      <c r="AV1230" s="162"/>
      <c r="AW1230" s="162"/>
      <c r="AX1230" s="162"/>
      <c r="AY1230" s="162"/>
      <c r="AZ1230" s="162"/>
      <c r="BA1230" s="162"/>
      <c r="BB1230" s="162"/>
      <c r="BC1230" s="162"/>
      <c r="BD1230" s="162"/>
      <c r="BE1230" s="162"/>
      <c r="BF1230" s="162"/>
      <c r="BG1230" s="162"/>
      <c r="BH1230" s="162"/>
    </row>
    <row r="1231" spans="1:60" ht="22.5" outlineLevel="1" x14ac:dyDescent="0.2">
      <c r="A1231" s="210"/>
      <c r="B1231" s="174"/>
      <c r="C1231" s="202" t="s">
        <v>1108</v>
      </c>
      <c r="D1231" s="178"/>
      <c r="E1231" s="184">
        <v>6.6103399999999999</v>
      </c>
      <c r="F1231" s="191"/>
      <c r="G1231" s="191"/>
      <c r="H1231" s="190"/>
      <c r="I1231" s="213"/>
      <c r="J1231" s="162"/>
      <c r="K1231" s="162"/>
      <c r="L1231" s="162"/>
      <c r="M1231" s="162"/>
      <c r="N1231" s="162"/>
      <c r="O1231" s="162"/>
      <c r="P1231" s="162"/>
      <c r="Q1231" s="162"/>
      <c r="R1231" s="162"/>
      <c r="S1231" s="162"/>
      <c r="T1231" s="162"/>
      <c r="U1231" s="162"/>
      <c r="V1231" s="162"/>
      <c r="W1231" s="162"/>
      <c r="X1231" s="162"/>
      <c r="Y1231" s="162"/>
      <c r="Z1231" s="162"/>
      <c r="AA1231" s="162"/>
      <c r="AB1231" s="162"/>
      <c r="AC1231" s="162"/>
      <c r="AD1231" s="162"/>
      <c r="AE1231" s="162"/>
      <c r="AF1231" s="162"/>
      <c r="AG1231" s="162"/>
      <c r="AH1231" s="162"/>
      <c r="AI1231" s="162"/>
      <c r="AJ1231" s="162"/>
      <c r="AK1231" s="162"/>
      <c r="AL1231" s="162"/>
      <c r="AM1231" s="162"/>
      <c r="AN1231" s="162"/>
      <c r="AO1231" s="162"/>
      <c r="AP1231" s="162"/>
      <c r="AQ1231" s="162"/>
      <c r="AR1231" s="162"/>
      <c r="AS1231" s="162"/>
      <c r="AT1231" s="162"/>
      <c r="AU1231" s="162"/>
      <c r="AV1231" s="162"/>
      <c r="AW1231" s="162"/>
      <c r="AX1231" s="162"/>
      <c r="AY1231" s="162"/>
      <c r="AZ1231" s="162"/>
      <c r="BA1231" s="162"/>
      <c r="BB1231" s="162"/>
      <c r="BC1231" s="162"/>
      <c r="BD1231" s="162"/>
      <c r="BE1231" s="162"/>
      <c r="BF1231" s="162"/>
      <c r="BG1231" s="162"/>
      <c r="BH1231" s="162"/>
    </row>
    <row r="1232" spans="1:60" outlineLevel="1" x14ac:dyDescent="0.2">
      <c r="A1232" s="210"/>
      <c r="B1232" s="289" t="s">
        <v>1111</v>
      </c>
      <c r="C1232" s="290"/>
      <c r="D1232" s="291"/>
      <c r="E1232" s="292"/>
      <c r="F1232" s="293"/>
      <c r="G1232" s="294"/>
      <c r="H1232" s="190"/>
      <c r="I1232" s="213"/>
      <c r="J1232" s="162"/>
      <c r="K1232" s="162"/>
      <c r="L1232" s="162"/>
      <c r="M1232" s="162"/>
      <c r="N1232" s="162"/>
      <c r="O1232" s="162"/>
      <c r="P1232" s="162"/>
      <c r="Q1232" s="162"/>
      <c r="R1232" s="162"/>
      <c r="S1232" s="162"/>
      <c r="T1232" s="162"/>
      <c r="U1232" s="162"/>
      <c r="V1232" s="162"/>
      <c r="W1232" s="162"/>
      <c r="X1232" s="162"/>
      <c r="Y1232" s="162"/>
      <c r="Z1232" s="162"/>
      <c r="AA1232" s="162"/>
      <c r="AB1232" s="162"/>
      <c r="AC1232" s="162">
        <v>0</v>
      </c>
      <c r="AD1232" s="162"/>
      <c r="AE1232" s="162"/>
      <c r="AF1232" s="162"/>
      <c r="AG1232" s="162"/>
      <c r="AH1232" s="162"/>
      <c r="AI1232" s="162"/>
      <c r="AJ1232" s="162"/>
      <c r="AK1232" s="162"/>
      <c r="AL1232" s="162"/>
      <c r="AM1232" s="162"/>
      <c r="AN1232" s="162"/>
      <c r="AO1232" s="162"/>
      <c r="AP1232" s="162"/>
      <c r="AQ1232" s="162"/>
      <c r="AR1232" s="162"/>
      <c r="AS1232" s="162"/>
      <c r="AT1232" s="162"/>
      <c r="AU1232" s="162"/>
      <c r="AV1232" s="162"/>
      <c r="AW1232" s="162"/>
      <c r="AX1232" s="162"/>
      <c r="AY1232" s="162"/>
      <c r="AZ1232" s="162"/>
      <c r="BA1232" s="162"/>
      <c r="BB1232" s="162"/>
      <c r="BC1232" s="162"/>
      <c r="BD1232" s="162"/>
      <c r="BE1232" s="162"/>
      <c r="BF1232" s="162"/>
      <c r="BG1232" s="162"/>
      <c r="BH1232" s="162"/>
    </row>
    <row r="1233" spans="1:60" outlineLevel="1" x14ac:dyDescent="0.2">
      <c r="A1233" s="210"/>
      <c r="B1233" s="289" t="s">
        <v>1112</v>
      </c>
      <c r="C1233" s="290"/>
      <c r="D1233" s="291"/>
      <c r="E1233" s="292"/>
      <c r="F1233" s="293"/>
      <c r="G1233" s="294"/>
      <c r="H1233" s="190"/>
      <c r="I1233" s="213"/>
      <c r="J1233" s="162"/>
      <c r="K1233" s="162"/>
      <c r="L1233" s="162"/>
      <c r="M1233" s="162"/>
      <c r="N1233" s="162"/>
      <c r="O1233" s="162"/>
      <c r="P1233" s="162"/>
      <c r="Q1233" s="162"/>
      <c r="R1233" s="162"/>
      <c r="S1233" s="162"/>
      <c r="T1233" s="162"/>
      <c r="U1233" s="162"/>
      <c r="V1233" s="162"/>
      <c r="W1233" s="162"/>
      <c r="X1233" s="162"/>
      <c r="Y1233" s="162"/>
      <c r="Z1233" s="162"/>
      <c r="AA1233" s="162"/>
      <c r="AB1233" s="162"/>
      <c r="AC1233" s="162"/>
      <c r="AD1233" s="162"/>
      <c r="AE1233" s="162" t="s">
        <v>163</v>
      </c>
      <c r="AF1233" s="162"/>
      <c r="AG1233" s="162"/>
      <c r="AH1233" s="162"/>
      <c r="AI1233" s="162"/>
      <c r="AJ1233" s="162"/>
      <c r="AK1233" s="162"/>
      <c r="AL1233" s="162"/>
      <c r="AM1233" s="162"/>
      <c r="AN1233" s="162"/>
      <c r="AO1233" s="162"/>
      <c r="AP1233" s="162"/>
      <c r="AQ1233" s="162"/>
      <c r="AR1233" s="162"/>
      <c r="AS1233" s="162"/>
      <c r="AT1233" s="162"/>
      <c r="AU1233" s="162"/>
      <c r="AV1233" s="162"/>
      <c r="AW1233" s="162"/>
      <c r="AX1233" s="162"/>
      <c r="AY1233" s="162"/>
      <c r="AZ1233" s="162"/>
      <c r="BA1233" s="162"/>
      <c r="BB1233" s="162"/>
      <c r="BC1233" s="162"/>
      <c r="BD1233" s="162"/>
      <c r="BE1233" s="162"/>
      <c r="BF1233" s="162"/>
      <c r="BG1233" s="162"/>
      <c r="BH1233" s="162"/>
    </row>
    <row r="1234" spans="1:60" outlineLevel="1" x14ac:dyDescent="0.2">
      <c r="A1234" s="211">
        <v>158</v>
      </c>
      <c r="B1234" s="173" t="s">
        <v>1113</v>
      </c>
      <c r="C1234" s="201" t="s">
        <v>1114</v>
      </c>
      <c r="D1234" s="177" t="s">
        <v>282</v>
      </c>
      <c r="E1234" s="183">
        <v>6.1519999999999998E-2</v>
      </c>
      <c r="F1234" s="192"/>
      <c r="G1234" s="191">
        <f>ROUND(E1234*F1234,2)</f>
        <v>0</v>
      </c>
      <c r="H1234" s="190" t="s">
        <v>742</v>
      </c>
      <c r="I1234" s="213" t="s">
        <v>169</v>
      </c>
      <c r="J1234" s="162"/>
      <c r="K1234" s="162"/>
      <c r="L1234" s="162"/>
      <c r="M1234" s="162"/>
      <c r="N1234" s="162"/>
      <c r="O1234" s="162"/>
      <c r="P1234" s="162"/>
      <c r="Q1234" s="162"/>
      <c r="R1234" s="162"/>
      <c r="S1234" s="162"/>
      <c r="T1234" s="162"/>
      <c r="U1234" s="162"/>
      <c r="V1234" s="162"/>
      <c r="W1234" s="162"/>
      <c r="X1234" s="162"/>
      <c r="Y1234" s="162"/>
      <c r="Z1234" s="162"/>
      <c r="AA1234" s="162"/>
      <c r="AB1234" s="162"/>
      <c r="AC1234" s="162"/>
      <c r="AD1234" s="162"/>
      <c r="AE1234" s="162" t="s">
        <v>170</v>
      </c>
      <c r="AF1234" s="162"/>
      <c r="AG1234" s="162"/>
      <c r="AH1234" s="162"/>
      <c r="AI1234" s="162"/>
      <c r="AJ1234" s="162"/>
      <c r="AK1234" s="162"/>
      <c r="AL1234" s="162"/>
      <c r="AM1234" s="162">
        <v>21</v>
      </c>
      <c r="AN1234" s="162"/>
      <c r="AO1234" s="162"/>
      <c r="AP1234" s="162"/>
      <c r="AQ1234" s="162"/>
      <c r="AR1234" s="162"/>
      <c r="AS1234" s="162"/>
      <c r="AT1234" s="162"/>
      <c r="AU1234" s="162"/>
      <c r="AV1234" s="162"/>
      <c r="AW1234" s="162"/>
      <c r="AX1234" s="162"/>
      <c r="AY1234" s="162"/>
      <c r="AZ1234" s="162"/>
      <c r="BA1234" s="162"/>
      <c r="BB1234" s="162"/>
      <c r="BC1234" s="162"/>
      <c r="BD1234" s="162"/>
      <c r="BE1234" s="162"/>
      <c r="BF1234" s="162"/>
      <c r="BG1234" s="162"/>
      <c r="BH1234" s="162"/>
    </row>
    <row r="1235" spans="1:60" x14ac:dyDescent="0.2">
      <c r="A1235" s="209" t="s">
        <v>159</v>
      </c>
      <c r="B1235" s="172" t="s">
        <v>91</v>
      </c>
      <c r="C1235" s="200" t="s">
        <v>92</v>
      </c>
      <c r="D1235" s="176"/>
      <c r="E1235" s="182"/>
      <c r="F1235" s="295">
        <f>SUM(G1236:G1284)</f>
        <v>0</v>
      </c>
      <c r="G1235" s="296"/>
      <c r="H1235" s="189"/>
      <c r="I1235" s="212"/>
      <c r="AE1235" t="s">
        <v>160</v>
      </c>
    </row>
    <row r="1236" spans="1:60" outlineLevel="1" x14ac:dyDescent="0.2">
      <c r="A1236" s="210"/>
      <c r="B1236" s="297" t="s">
        <v>1115</v>
      </c>
      <c r="C1236" s="298"/>
      <c r="D1236" s="299"/>
      <c r="E1236" s="300"/>
      <c r="F1236" s="301"/>
      <c r="G1236" s="302"/>
      <c r="H1236" s="190"/>
      <c r="I1236" s="213"/>
      <c r="J1236" s="162"/>
      <c r="K1236" s="162"/>
      <c r="L1236" s="162"/>
      <c r="M1236" s="162"/>
      <c r="N1236" s="162"/>
      <c r="O1236" s="162"/>
      <c r="P1236" s="162"/>
      <c r="Q1236" s="162"/>
      <c r="R1236" s="162"/>
      <c r="S1236" s="162"/>
      <c r="T1236" s="162"/>
      <c r="U1236" s="162"/>
      <c r="V1236" s="162"/>
      <c r="W1236" s="162"/>
      <c r="X1236" s="162"/>
      <c r="Y1236" s="162"/>
      <c r="Z1236" s="162"/>
      <c r="AA1236" s="162"/>
      <c r="AB1236" s="162"/>
      <c r="AC1236" s="162">
        <v>0</v>
      </c>
      <c r="AD1236" s="162"/>
      <c r="AE1236" s="162"/>
      <c r="AF1236" s="162"/>
      <c r="AG1236" s="162"/>
      <c r="AH1236" s="162"/>
      <c r="AI1236" s="162"/>
      <c r="AJ1236" s="162"/>
      <c r="AK1236" s="162"/>
      <c r="AL1236" s="162"/>
      <c r="AM1236" s="162"/>
      <c r="AN1236" s="162"/>
      <c r="AO1236" s="162"/>
      <c r="AP1236" s="162"/>
      <c r="AQ1236" s="162"/>
      <c r="AR1236" s="162"/>
      <c r="AS1236" s="162"/>
      <c r="AT1236" s="162"/>
      <c r="AU1236" s="162"/>
      <c r="AV1236" s="162"/>
      <c r="AW1236" s="162"/>
      <c r="AX1236" s="162"/>
      <c r="AY1236" s="162"/>
      <c r="AZ1236" s="162"/>
      <c r="BA1236" s="162"/>
      <c r="BB1236" s="162"/>
      <c r="BC1236" s="162"/>
      <c r="BD1236" s="162"/>
      <c r="BE1236" s="162"/>
      <c r="BF1236" s="162"/>
      <c r="BG1236" s="162"/>
      <c r="BH1236" s="162"/>
    </row>
    <row r="1237" spans="1:60" outlineLevel="1" x14ac:dyDescent="0.2">
      <c r="A1237" s="211">
        <v>159</v>
      </c>
      <c r="B1237" s="173" t="s">
        <v>1116</v>
      </c>
      <c r="C1237" s="201" t="s">
        <v>1117</v>
      </c>
      <c r="D1237" s="177" t="s">
        <v>167</v>
      </c>
      <c r="E1237" s="183">
        <v>5.0553999999999997</v>
      </c>
      <c r="F1237" s="192"/>
      <c r="G1237" s="191">
        <f>ROUND(E1237*F1237,2)</f>
        <v>0</v>
      </c>
      <c r="H1237" s="190" t="s">
        <v>1118</v>
      </c>
      <c r="I1237" s="213" t="s">
        <v>169</v>
      </c>
      <c r="J1237" s="162"/>
      <c r="K1237" s="162"/>
      <c r="L1237" s="162"/>
      <c r="M1237" s="162"/>
      <c r="N1237" s="162"/>
      <c r="O1237" s="162"/>
      <c r="P1237" s="162"/>
      <c r="Q1237" s="162"/>
      <c r="R1237" s="162"/>
      <c r="S1237" s="162"/>
      <c r="T1237" s="162"/>
      <c r="U1237" s="162"/>
      <c r="V1237" s="162"/>
      <c r="W1237" s="162"/>
      <c r="X1237" s="162"/>
      <c r="Y1237" s="162"/>
      <c r="Z1237" s="162"/>
      <c r="AA1237" s="162"/>
      <c r="AB1237" s="162"/>
      <c r="AC1237" s="162"/>
      <c r="AD1237" s="162"/>
      <c r="AE1237" s="162" t="s">
        <v>170</v>
      </c>
      <c r="AF1237" s="162"/>
      <c r="AG1237" s="162"/>
      <c r="AH1237" s="162"/>
      <c r="AI1237" s="162"/>
      <c r="AJ1237" s="162"/>
      <c r="AK1237" s="162"/>
      <c r="AL1237" s="162"/>
      <c r="AM1237" s="162">
        <v>21</v>
      </c>
      <c r="AN1237" s="162"/>
      <c r="AO1237" s="162"/>
      <c r="AP1237" s="162"/>
      <c r="AQ1237" s="162"/>
      <c r="AR1237" s="162"/>
      <c r="AS1237" s="162"/>
      <c r="AT1237" s="162"/>
      <c r="AU1237" s="162"/>
      <c r="AV1237" s="162"/>
      <c r="AW1237" s="162"/>
      <c r="AX1237" s="162"/>
      <c r="AY1237" s="162"/>
      <c r="AZ1237" s="162"/>
      <c r="BA1237" s="162"/>
      <c r="BB1237" s="162"/>
      <c r="BC1237" s="162"/>
      <c r="BD1237" s="162"/>
      <c r="BE1237" s="162"/>
      <c r="BF1237" s="162"/>
      <c r="BG1237" s="162"/>
      <c r="BH1237" s="162"/>
    </row>
    <row r="1238" spans="1:60" outlineLevel="1" x14ac:dyDescent="0.2">
      <c r="A1238" s="210"/>
      <c r="B1238" s="174"/>
      <c r="C1238" s="202" t="s">
        <v>1119</v>
      </c>
      <c r="D1238" s="178"/>
      <c r="E1238" s="184">
        <v>5.0553999999999997</v>
      </c>
      <c r="F1238" s="191"/>
      <c r="G1238" s="191"/>
      <c r="H1238" s="190"/>
      <c r="I1238" s="213"/>
      <c r="J1238" s="162"/>
      <c r="K1238" s="162"/>
      <c r="L1238" s="162"/>
      <c r="M1238" s="162"/>
      <c r="N1238" s="162"/>
      <c r="O1238" s="162"/>
      <c r="P1238" s="162"/>
      <c r="Q1238" s="162"/>
      <c r="R1238" s="162"/>
      <c r="S1238" s="162"/>
      <c r="T1238" s="162"/>
      <c r="U1238" s="162"/>
      <c r="V1238" s="162"/>
      <c r="W1238" s="162"/>
      <c r="X1238" s="162"/>
      <c r="Y1238" s="162"/>
      <c r="Z1238" s="162"/>
      <c r="AA1238" s="162"/>
      <c r="AB1238" s="162"/>
      <c r="AC1238" s="162"/>
      <c r="AD1238" s="162"/>
      <c r="AE1238" s="162"/>
      <c r="AF1238" s="162"/>
      <c r="AG1238" s="162"/>
      <c r="AH1238" s="162"/>
      <c r="AI1238" s="162"/>
      <c r="AJ1238" s="162"/>
      <c r="AK1238" s="162"/>
      <c r="AL1238" s="162"/>
      <c r="AM1238" s="162"/>
      <c r="AN1238" s="162"/>
      <c r="AO1238" s="162"/>
      <c r="AP1238" s="162"/>
      <c r="AQ1238" s="162"/>
      <c r="AR1238" s="162"/>
      <c r="AS1238" s="162"/>
      <c r="AT1238" s="162"/>
      <c r="AU1238" s="162"/>
      <c r="AV1238" s="162"/>
      <c r="AW1238" s="162"/>
      <c r="AX1238" s="162"/>
      <c r="AY1238" s="162"/>
      <c r="AZ1238" s="162"/>
      <c r="BA1238" s="162"/>
      <c r="BB1238" s="162"/>
      <c r="BC1238" s="162"/>
      <c r="BD1238" s="162"/>
      <c r="BE1238" s="162"/>
      <c r="BF1238" s="162"/>
      <c r="BG1238" s="162"/>
      <c r="BH1238" s="162"/>
    </row>
    <row r="1239" spans="1:60" outlineLevel="1" x14ac:dyDescent="0.2">
      <c r="A1239" s="210"/>
      <c r="B1239" s="289" t="s">
        <v>1120</v>
      </c>
      <c r="C1239" s="290"/>
      <c r="D1239" s="291"/>
      <c r="E1239" s="292"/>
      <c r="F1239" s="293"/>
      <c r="G1239" s="294"/>
      <c r="H1239" s="190"/>
      <c r="I1239" s="213"/>
      <c r="J1239" s="162"/>
      <c r="K1239" s="162"/>
      <c r="L1239" s="162"/>
      <c r="M1239" s="162"/>
      <c r="N1239" s="162"/>
      <c r="O1239" s="162"/>
      <c r="P1239" s="162"/>
      <c r="Q1239" s="162"/>
      <c r="R1239" s="162"/>
      <c r="S1239" s="162"/>
      <c r="T1239" s="162"/>
      <c r="U1239" s="162"/>
      <c r="V1239" s="162"/>
      <c r="W1239" s="162"/>
      <c r="X1239" s="162"/>
      <c r="Y1239" s="162"/>
      <c r="Z1239" s="162"/>
      <c r="AA1239" s="162"/>
      <c r="AB1239" s="162"/>
      <c r="AC1239" s="162">
        <v>0</v>
      </c>
      <c r="AD1239" s="162"/>
      <c r="AE1239" s="162"/>
      <c r="AF1239" s="162"/>
      <c r="AG1239" s="162"/>
      <c r="AH1239" s="162"/>
      <c r="AI1239" s="162"/>
      <c r="AJ1239" s="162"/>
      <c r="AK1239" s="162"/>
      <c r="AL1239" s="162"/>
      <c r="AM1239" s="162"/>
      <c r="AN1239" s="162"/>
      <c r="AO1239" s="162"/>
      <c r="AP1239" s="162"/>
      <c r="AQ1239" s="162"/>
      <c r="AR1239" s="162"/>
      <c r="AS1239" s="162"/>
      <c r="AT1239" s="162"/>
      <c r="AU1239" s="162"/>
      <c r="AV1239" s="162"/>
      <c r="AW1239" s="162"/>
      <c r="AX1239" s="162"/>
      <c r="AY1239" s="162"/>
      <c r="AZ1239" s="162"/>
      <c r="BA1239" s="162"/>
      <c r="BB1239" s="162"/>
      <c r="BC1239" s="162"/>
      <c r="BD1239" s="162"/>
      <c r="BE1239" s="162"/>
      <c r="BF1239" s="162"/>
      <c r="BG1239" s="162"/>
      <c r="BH1239" s="162"/>
    </row>
    <row r="1240" spans="1:60" outlineLevel="1" x14ac:dyDescent="0.2">
      <c r="A1240" s="211">
        <v>160</v>
      </c>
      <c r="B1240" s="173" t="s">
        <v>1121</v>
      </c>
      <c r="C1240" s="201" t="s">
        <v>1122</v>
      </c>
      <c r="D1240" s="177" t="s">
        <v>167</v>
      </c>
      <c r="E1240" s="183">
        <v>289.36680000000001</v>
      </c>
      <c r="F1240" s="192"/>
      <c r="G1240" s="191">
        <f>ROUND(E1240*F1240,2)</f>
        <v>0</v>
      </c>
      <c r="H1240" s="190" t="s">
        <v>1118</v>
      </c>
      <c r="I1240" s="213" t="s">
        <v>169</v>
      </c>
      <c r="J1240" s="162"/>
      <c r="K1240" s="162"/>
      <c r="L1240" s="162"/>
      <c r="M1240" s="162"/>
      <c r="N1240" s="162"/>
      <c r="O1240" s="162"/>
      <c r="P1240" s="162"/>
      <c r="Q1240" s="162"/>
      <c r="R1240" s="162"/>
      <c r="S1240" s="162"/>
      <c r="T1240" s="162"/>
      <c r="U1240" s="162"/>
      <c r="V1240" s="162"/>
      <c r="W1240" s="162"/>
      <c r="X1240" s="162"/>
      <c r="Y1240" s="162"/>
      <c r="Z1240" s="162"/>
      <c r="AA1240" s="162"/>
      <c r="AB1240" s="162"/>
      <c r="AC1240" s="162"/>
      <c r="AD1240" s="162"/>
      <c r="AE1240" s="162" t="s">
        <v>170</v>
      </c>
      <c r="AF1240" s="162"/>
      <c r="AG1240" s="162"/>
      <c r="AH1240" s="162"/>
      <c r="AI1240" s="162"/>
      <c r="AJ1240" s="162"/>
      <c r="AK1240" s="162"/>
      <c r="AL1240" s="162"/>
      <c r="AM1240" s="162">
        <v>21</v>
      </c>
      <c r="AN1240" s="162"/>
      <c r="AO1240" s="162"/>
      <c r="AP1240" s="162"/>
      <c r="AQ1240" s="162"/>
      <c r="AR1240" s="162"/>
      <c r="AS1240" s="162"/>
      <c r="AT1240" s="162"/>
      <c r="AU1240" s="162"/>
      <c r="AV1240" s="162"/>
      <c r="AW1240" s="162"/>
      <c r="AX1240" s="162"/>
      <c r="AY1240" s="162"/>
      <c r="AZ1240" s="162"/>
      <c r="BA1240" s="162"/>
      <c r="BB1240" s="162"/>
      <c r="BC1240" s="162"/>
      <c r="BD1240" s="162"/>
      <c r="BE1240" s="162"/>
      <c r="BF1240" s="162"/>
      <c r="BG1240" s="162"/>
      <c r="BH1240" s="162"/>
    </row>
    <row r="1241" spans="1:60" outlineLevel="1" x14ac:dyDescent="0.2">
      <c r="A1241" s="210"/>
      <c r="B1241" s="174"/>
      <c r="C1241" s="303" t="s">
        <v>1123</v>
      </c>
      <c r="D1241" s="304"/>
      <c r="E1241" s="305"/>
      <c r="F1241" s="306"/>
      <c r="G1241" s="307"/>
      <c r="H1241" s="190"/>
      <c r="I1241" s="213"/>
      <c r="J1241" s="162"/>
      <c r="K1241" s="162"/>
      <c r="L1241" s="162"/>
      <c r="M1241" s="162"/>
      <c r="N1241" s="162"/>
      <c r="O1241" s="162"/>
      <c r="P1241" s="162"/>
      <c r="Q1241" s="162"/>
      <c r="R1241" s="162"/>
      <c r="S1241" s="162"/>
      <c r="T1241" s="162"/>
      <c r="U1241" s="162"/>
      <c r="V1241" s="162"/>
      <c r="W1241" s="162"/>
      <c r="X1241" s="162"/>
      <c r="Y1241" s="162"/>
      <c r="Z1241" s="162"/>
      <c r="AA1241" s="162"/>
      <c r="AB1241" s="162"/>
      <c r="AC1241" s="162"/>
      <c r="AD1241" s="162"/>
      <c r="AE1241" s="162"/>
      <c r="AF1241" s="162"/>
      <c r="AG1241" s="162"/>
      <c r="AH1241" s="162"/>
      <c r="AI1241" s="162"/>
      <c r="AJ1241" s="162"/>
      <c r="AK1241" s="162"/>
      <c r="AL1241" s="162"/>
      <c r="AM1241" s="162"/>
      <c r="AN1241" s="162"/>
      <c r="AO1241" s="162"/>
      <c r="AP1241" s="162"/>
      <c r="AQ1241" s="162"/>
      <c r="AR1241" s="162"/>
      <c r="AS1241" s="162"/>
      <c r="AT1241" s="162"/>
      <c r="AU1241" s="162"/>
      <c r="AV1241" s="162"/>
      <c r="AW1241" s="162"/>
      <c r="AX1241" s="162"/>
      <c r="AY1241" s="162"/>
      <c r="AZ1241" s="162"/>
      <c r="BA1241" s="165" t="str">
        <f>C1241</f>
        <v>Očištění povrchu stěny od prachu, nařezání izolačních desek na požadovaný rozměr, nanesení lepicího tmelu, osazení desek.</v>
      </c>
      <c r="BB1241" s="162"/>
      <c r="BC1241" s="162"/>
      <c r="BD1241" s="162"/>
      <c r="BE1241" s="162"/>
      <c r="BF1241" s="162"/>
      <c r="BG1241" s="162"/>
      <c r="BH1241" s="162"/>
    </row>
    <row r="1242" spans="1:60" outlineLevel="1" x14ac:dyDescent="0.2">
      <c r="A1242" s="210"/>
      <c r="B1242" s="174"/>
      <c r="C1242" s="202" t="s">
        <v>1124</v>
      </c>
      <c r="D1242" s="178"/>
      <c r="E1242" s="184">
        <v>5.2824</v>
      </c>
      <c r="F1242" s="191"/>
      <c r="G1242" s="191"/>
      <c r="H1242" s="190"/>
      <c r="I1242" s="213"/>
      <c r="J1242" s="162"/>
      <c r="K1242" s="162"/>
      <c r="L1242" s="162"/>
      <c r="M1242" s="162"/>
      <c r="N1242" s="162"/>
      <c r="O1242" s="162"/>
      <c r="P1242" s="162"/>
      <c r="Q1242" s="162"/>
      <c r="R1242" s="162"/>
      <c r="S1242" s="162"/>
      <c r="T1242" s="162"/>
      <c r="U1242" s="162"/>
      <c r="V1242" s="162"/>
      <c r="W1242" s="162"/>
      <c r="X1242" s="162"/>
      <c r="Y1242" s="162"/>
      <c r="Z1242" s="162"/>
      <c r="AA1242" s="162"/>
      <c r="AB1242" s="162"/>
      <c r="AC1242" s="162"/>
      <c r="AD1242" s="162"/>
      <c r="AE1242" s="162"/>
      <c r="AF1242" s="162"/>
      <c r="AG1242" s="162"/>
      <c r="AH1242" s="162"/>
      <c r="AI1242" s="162"/>
      <c r="AJ1242" s="162"/>
      <c r="AK1242" s="162"/>
      <c r="AL1242" s="162"/>
      <c r="AM1242" s="162"/>
      <c r="AN1242" s="162"/>
      <c r="AO1242" s="162"/>
      <c r="AP1242" s="162"/>
      <c r="AQ1242" s="162"/>
      <c r="AR1242" s="162"/>
      <c r="AS1242" s="162"/>
      <c r="AT1242" s="162"/>
      <c r="AU1242" s="162"/>
      <c r="AV1242" s="162"/>
      <c r="AW1242" s="162"/>
      <c r="AX1242" s="162"/>
      <c r="AY1242" s="162"/>
      <c r="AZ1242" s="162"/>
      <c r="BA1242" s="162"/>
      <c r="BB1242" s="162"/>
      <c r="BC1242" s="162"/>
      <c r="BD1242" s="162"/>
      <c r="BE1242" s="162"/>
      <c r="BF1242" s="162"/>
      <c r="BG1242" s="162"/>
      <c r="BH1242" s="162"/>
    </row>
    <row r="1243" spans="1:60" outlineLevel="1" x14ac:dyDescent="0.2">
      <c r="A1243" s="210"/>
      <c r="B1243" s="174"/>
      <c r="C1243" s="202" t="s">
        <v>1125</v>
      </c>
      <c r="D1243" s="178"/>
      <c r="E1243" s="184"/>
      <c r="F1243" s="191"/>
      <c r="G1243" s="191"/>
      <c r="H1243" s="190"/>
      <c r="I1243" s="213"/>
      <c r="J1243" s="162"/>
      <c r="K1243" s="162"/>
      <c r="L1243" s="162"/>
      <c r="M1243" s="162"/>
      <c r="N1243" s="162"/>
      <c r="O1243" s="162"/>
      <c r="P1243" s="162"/>
      <c r="Q1243" s="162"/>
      <c r="R1243" s="162"/>
      <c r="S1243" s="162"/>
      <c r="T1243" s="162"/>
      <c r="U1243" s="162"/>
      <c r="V1243" s="162"/>
      <c r="W1243" s="162"/>
      <c r="X1243" s="162"/>
      <c r="Y1243" s="162"/>
      <c r="Z1243" s="162"/>
      <c r="AA1243" s="162"/>
      <c r="AB1243" s="162"/>
      <c r="AC1243" s="162"/>
      <c r="AD1243" s="162"/>
      <c r="AE1243" s="162"/>
      <c r="AF1243" s="162"/>
      <c r="AG1243" s="162"/>
      <c r="AH1243" s="162"/>
      <c r="AI1243" s="162"/>
      <c r="AJ1243" s="162"/>
      <c r="AK1243" s="162"/>
      <c r="AL1243" s="162"/>
      <c r="AM1243" s="162"/>
      <c r="AN1243" s="162"/>
      <c r="AO1243" s="162"/>
      <c r="AP1243" s="162"/>
      <c r="AQ1243" s="162"/>
      <c r="AR1243" s="162"/>
      <c r="AS1243" s="162"/>
      <c r="AT1243" s="162"/>
      <c r="AU1243" s="162"/>
      <c r="AV1243" s="162"/>
      <c r="AW1243" s="162"/>
      <c r="AX1243" s="162"/>
      <c r="AY1243" s="162"/>
      <c r="AZ1243" s="162"/>
      <c r="BA1243" s="162"/>
      <c r="BB1243" s="162"/>
      <c r="BC1243" s="162"/>
      <c r="BD1243" s="162"/>
      <c r="BE1243" s="162"/>
      <c r="BF1243" s="162"/>
      <c r="BG1243" s="162"/>
      <c r="BH1243" s="162"/>
    </row>
    <row r="1244" spans="1:60" outlineLevel="1" x14ac:dyDescent="0.2">
      <c r="A1244" s="210"/>
      <c r="B1244" s="174"/>
      <c r="C1244" s="202" t="s">
        <v>1126</v>
      </c>
      <c r="D1244" s="178"/>
      <c r="E1244" s="184">
        <v>89.187200000000004</v>
      </c>
      <c r="F1244" s="191"/>
      <c r="G1244" s="191"/>
      <c r="H1244" s="190"/>
      <c r="I1244" s="213"/>
      <c r="J1244" s="162"/>
      <c r="K1244" s="162"/>
      <c r="L1244" s="162"/>
      <c r="M1244" s="162"/>
      <c r="N1244" s="162"/>
      <c r="O1244" s="162"/>
      <c r="P1244" s="162"/>
      <c r="Q1244" s="162"/>
      <c r="R1244" s="162"/>
      <c r="S1244" s="162"/>
      <c r="T1244" s="162"/>
      <c r="U1244" s="162"/>
      <c r="V1244" s="162"/>
      <c r="W1244" s="162"/>
      <c r="X1244" s="162"/>
      <c r="Y1244" s="162"/>
      <c r="Z1244" s="162"/>
      <c r="AA1244" s="162"/>
      <c r="AB1244" s="162"/>
      <c r="AC1244" s="162"/>
      <c r="AD1244" s="162"/>
      <c r="AE1244" s="162"/>
      <c r="AF1244" s="162"/>
      <c r="AG1244" s="162"/>
      <c r="AH1244" s="162"/>
      <c r="AI1244" s="162"/>
      <c r="AJ1244" s="162"/>
      <c r="AK1244" s="162"/>
      <c r="AL1244" s="162"/>
      <c r="AM1244" s="162"/>
      <c r="AN1244" s="162"/>
      <c r="AO1244" s="162"/>
      <c r="AP1244" s="162"/>
      <c r="AQ1244" s="162"/>
      <c r="AR1244" s="162"/>
      <c r="AS1244" s="162"/>
      <c r="AT1244" s="162"/>
      <c r="AU1244" s="162"/>
      <c r="AV1244" s="162"/>
      <c r="AW1244" s="162"/>
      <c r="AX1244" s="162"/>
      <c r="AY1244" s="162"/>
      <c r="AZ1244" s="162"/>
      <c r="BA1244" s="162"/>
      <c r="BB1244" s="162"/>
      <c r="BC1244" s="162"/>
      <c r="BD1244" s="162"/>
      <c r="BE1244" s="162"/>
      <c r="BF1244" s="162"/>
      <c r="BG1244" s="162"/>
      <c r="BH1244" s="162"/>
    </row>
    <row r="1245" spans="1:60" outlineLevel="1" x14ac:dyDescent="0.2">
      <c r="A1245" s="210"/>
      <c r="B1245" s="174"/>
      <c r="C1245" s="202" t="s">
        <v>1127</v>
      </c>
      <c r="D1245" s="178"/>
      <c r="E1245" s="184">
        <v>110.2432</v>
      </c>
      <c r="F1245" s="191"/>
      <c r="G1245" s="191"/>
      <c r="H1245" s="190"/>
      <c r="I1245" s="213"/>
      <c r="J1245" s="162"/>
      <c r="K1245" s="162"/>
      <c r="L1245" s="162"/>
      <c r="M1245" s="162"/>
      <c r="N1245" s="162"/>
      <c r="O1245" s="162"/>
      <c r="P1245" s="162"/>
      <c r="Q1245" s="162"/>
      <c r="R1245" s="162"/>
      <c r="S1245" s="162"/>
      <c r="T1245" s="162"/>
      <c r="U1245" s="162"/>
      <c r="V1245" s="162"/>
      <c r="W1245" s="162"/>
      <c r="X1245" s="162"/>
      <c r="Y1245" s="162"/>
      <c r="Z1245" s="162"/>
      <c r="AA1245" s="162"/>
      <c r="AB1245" s="162"/>
      <c r="AC1245" s="162"/>
      <c r="AD1245" s="162"/>
      <c r="AE1245" s="162"/>
      <c r="AF1245" s="162"/>
      <c r="AG1245" s="162"/>
      <c r="AH1245" s="162"/>
      <c r="AI1245" s="162"/>
      <c r="AJ1245" s="162"/>
      <c r="AK1245" s="162"/>
      <c r="AL1245" s="162"/>
      <c r="AM1245" s="162"/>
      <c r="AN1245" s="162"/>
      <c r="AO1245" s="162"/>
      <c r="AP1245" s="162"/>
      <c r="AQ1245" s="162"/>
      <c r="AR1245" s="162"/>
      <c r="AS1245" s="162"/>
      <c r="AT1245" s="162"/>
      <c r="AU1245" s="162"/>
      <c r="AV1245" s="162"/>
      <c r="AW1245" s="162"/>
      <c r="AX1245" s="162"/>
      <c r="AY1245" s="162"/>
      <c r="AZ1245" s="162"/>
      <c r="BA1245" s="162"/>
      <c r="BB1245" s="162"/>
      <c r="BC1245" s="162"/>
      <c r="BD1245" s="162"/>
      <c r="BE1245" s="162"/>
      <c r="BF1245" s="162"/>
      <c r="BG1245" s="162"/>
      <c r="BH1245" s="162"/>
    </row>
    <row r="1246" spans="1:60" outlineLevel="1" x14ac:dyDescent="0.2">
      <c r="A1246" s="210"/>
      <c r="B1246" s="174"/>
      <c r="C1246" s="202" t="s">
        <v>1128</v>
      </c>
      <c r="D1246" s="178"/>
      <c r="E1246" s="184"/>
      <c r="F1246" s="191"/>
      <c r="G1246" s="191"/>
      <c r="H1246" s="190"/>
      <c r="I1246" s="213"/>
      <c r="J1246" s="162"/>
      <c r="K1246" s="162"/>
      <c r="L1246" s="162"/>
      <c r="M1246" s="162"/>
      <c r="N1246" s="162"/>
      <c r="O1246" s="162"/>
      <c r="P1246" s="162"/>
      <c r="Q1246" s="162"/>
      <c r="R1246" s="162"/>
      <c r="S1246" s="162"/>
      <c r="T1246" s="162"/>
      <c r="U1246" s="162"/>
      <c r="V1246" s="162"/>
      <c r="W1246" s="162"/>
      <c r="X1246" s="162"/>
      <c r="Y1246" s="162"/>
      <c r="Z1246" s="162"/>
      <c r="AA1246" s="162"/>
      <c r="AB1246" s="162"/>
      <c r="AC1246" s="162"/>
      <c r="AD1246" s="162"/>
      <c r="AE1246" s="162"/>
      <c r="AF1246" s="162"/>
      <c r="AG1246" s="162"/>
      <c r="AH1246" s="162"/>
      <c r="AI1246" s="162"/>
      <c r="AJ1246" s="162"/>
      <c r="AK1246" s="162"/>
      <c r="AL1246" s="162"/>
      <c r="AM1246" s="162"/>
      <c r="AN1246" s="162"/>
      <c r="AO1246" s="162"/>
      <c r="AP1246" s="162"/>
      <c r="AQ1246" s="162"/>
      <c r="AR1246" s="162"/>
      <c r="AS1246" s="162"/>
      <c r="AT1246" s="162"/>
      <c r="AU1246" s="162"/>
      <c r="AV1246" s="162"/>
      <c r="AW1246" s="162"/>
      <c r="AX1246" s="162"/>
      <c r="AY1246" s="162"/>
      <c r="AZ1246" s="162"/>
      <c r="BA1246" s="162"/>
      <c r="BB1246" s="162"/>
      <c r="BC1246" s="162"/>
      <c r="BD1246" s="162"/>
      <c r="BE1246" s="162"/>
      <c r="BF1246" s="162"/>
      <c r="BG1246" s="162"/>
      <c r="BH1246" s="162"/>
    </row>
    <row r="1247" spans="1:60" outlineLevel="1" x14ac:dyDescent="0.2">
      <c r="A1247" s="210"/>
      <c r="B1247" s="174"/>
      <c r="C1247" s="202" t="s">
        <v>1129</v>
      </c>
      <c r="D1247" s="178"/>
      <c r="E1247" s="184">
        <v>39.518999999999998</v>
      </c>
      <c r="F1247" s="191"/>
      <c r="G1247" s="191"/>
      <c r="H1247" s="190"/>
      <c r="I1247" s="213"/>
      <c r="J1247" s="162"/>
      <c r="K1247" s="162"/>
      <c r="L1247" s="162"/>
      <c r="M1247" s="162"/>
      <c r="N1247" s="162"/>
      <c r="O1247" s="162"/>
      <c r="P1247" s="162"/>
      <c r="Q1247" s="162"/>
      <c r="R1247" s="162"/>
      <c r="S1247" s="162"/>
      <c r="T1247" s="162"/>
      <c r="U1247" s="162"/>
      <c r="V1247" s="162"/>
      <c r="W1247" s="162"/>
      <c r="X1247" s="162"/>
      <c r="Y1247" s="162"/>
      <c r="Z1247" s="162"/>
      <c r="AA1247" s="162"/>
      <c r="AB1247" s="162"/>
      <c r="AC1247" s="162"/>
      <c r="AD1247" s="162"/>
      <c r="AE1247" s="162"/>
      <c r="AF1247" s="162"/>
      <c r="AG1247" s="162"/>
      <c r="AH1247" s="162"/>
      <c r="AI1247" s="162"/>
      <c r="AJ1247" s="162"/>
      <c r="AK1247" s="162"/>
      <c r="AL1247" s="162"/>
      <c r="AM1247" s="162"/>
      <c r="AN1247" s="162"/>
      <c r="AO1247" s="162"/>
      <c r="AP1247" s="162"/>
      <c r="AQ1247" s="162"/>
      <c r="AR1247" s="162"/>
      <c r="AS1247" s="162"/>
      <c r="AT1247" s="162"/>
      <c r="AU1247" s="162"/>
      <c r="AV1247" s="162"/>
      <c r="AW1247" s="162"/>
      <c r="AX1247" s="162"/>
      <c r="AY1247" s="162"/>
      <c r="AZ1247" s="162"/>
      <c r="BA1247" s="162"/>
      <c r="BB1247" s="162"/>
      <c r="BC1247" s="162"/>
      <c r="BD1247" s="162"/>
      <c r="BE1247" s="162"/>
      <c r="BF1247" s="162"/>
      <c r="BG1247" s="162"/>
      <c r="BH1247" s="162"/>
    </row>
    <row r="1248" spans="1:60" outlineLevel="1" x14ac:dyDescent="0.2">
      <c r="A1248" s="210"/>
      <c r="B1248" s="174"/>
      <c r="C1248" s="202" t="s">
        <v>1130</v>
      </c>
      <c r="D1248" s="178"/>
      <c r="E1248" s="184">
        <v>18.422999999999998</v>
      </c>
      <c r="F1248" s="191"/>
      <c r="G1248" s="191"/>
      <c r="H1248" s="190"/>
      <c r="I1248" s="213"/>
      <c r="J1248" s="162"/>
      <c r="K1248" s="162"/>
      <c r="L1248" s="162"/>
      <c r="M1248" s="162"/>
      <c r="N1248" s="162"/>
      <c r="O1248" s="162"/>
      <c r="P1248" s="162"/>
      <c r="Q1248" s="162"/>
      <c r="R1248" s="162"/>
      <c r="S1248" s="162"/>
      <c r="T1248" s="162"/>
      <c r="U1248" s="162"/>
      <c r="V1248" s="162"/>
      <c r="W1248" s="162"/>
      <c r="X1248" s="162"/>
      <c r="Y1248" s="162"/>
      <c r="Z1248" s="162"/>
      <c r="AA1248" s="162"/>
      <c r="AB1248" s="162"/>
      <c r="AC1248" s="162"/>
      <c r="AD1248" s="162"/>
      <c r="AE1248" s="162"/>
      <c r="AF1248" s="162"/>
      <c r="AG1248" s="162"/>
      <c r="AH1248" s="162"/>
      <c r="AI1248" s="162"/>
      <c r="AJ1248" s="162"/>
      <c r="AK1248" s="162"/>
      <c r="AL1248" s="162"/>
      <c r="AM1248" s="162"/>
      <c r="AN1248" s="162"/>
      <c r="AO1248" s="162"/>
      <c r="AP1248" s="162"/>
      <c r="AQ1248" s="162"/>
      <c r="AR1248" s="162"/>
      <c r="AS1248" s="162"/>
      <c r="AT1248" s="162"/>
      <c r="AU1248" s="162"/>
      <c r="AV1248" s="162"/>
      <c r="AW1248" s="162"/>
      <c r="AX1248" s="162"/>
      <c r="AY1248" s="162"/>
      <c r="AZ1248" s="162"/>
      <c r="BA1248" s="162"/>
      <c r="BB1248" s="162"/>
      <c r="BC1248" s="162"/>
      <c r="BD1248" s="162"/>
      <c r="BE1248" s="162"/>
      <c r="BF1248" s="162"/>
      <c r="BG1248" s="162"/>
      <c r="BH1248" s="162"/>
    </row>
    <row r="1249" spans="1:60" outlineLevel="1" x14ac:dyDescent="0.2">
      <c r="A1249" s="210"/>
      <c r="B1249" s="174"/>
      <c r="C1249" s="202" t="s">
        <v>1131</v>
      </c>
      <c r="D1249" s="178"/>
      <c r="E1249" s="184">
        <v>2.8439999999999999</v>
      </c>
      <c r="F1249" s="191"/>
      <c r="G1249" s="191"/>
      <c r="H1249" s="190"/>
      <c r="I1249" s="213"/>
      <c r="J1249" s="162"/>
      <c r="K1249" s="162"/>
      <c r="L1249" s="162"/>
      <c r="M1249" s="162"/>
      <c r="N1249" s="162"/>
      <c r="O1249" s="162"/>
      <c r="P1249" s="162"/>
      <c r="Q1249" s="162"/>
      <c r="R1249" s="162"/>
      <c r="S1249" s="162"/>
      <c r="T1249" s="162"/>
      <c r="U1249" s="162"/>
      <c r="V1249" s="162"/>
      <c r="W1249" s="162"/>
      <c r="X1249" s="162"/>
      <c r="Y1249" s="162"/>
      <c r="Z1249" s="162"/>
      <c r="AA1249" s="162"/>
      <c r="AB1249" s="162"/>
      <c r="AC1249" s="162"/>
      <c r="AD1249" s="162"/>
      <c r="AE1249" s="162"/>
      <c r="AF1249" s="162"/>
      <c r="AG1249" s="162"/>
      <c r="AH1249" s="162"/>
      <c r="AI1249" s="162"/>
      <c r="AJ1249" s="162"/>
      <c r="AK1249" s="162"/>
      <c r="AL1249" s="162"/>
      <c r="AM1249" s="162"/>
      <c r="AN1249" s="162"/>
      <c r="AO1249" s="162"/>
      <c r="AP1249" s="162"/>
      <c r="AQ1249" s="162"/>
      <c r="AR1249" s="162"/>
      <c r="AS1249" s="162"/>
      <c r="AT1249" s="162"/>
      <c r="AU1249" s="162"/>
      <c r="AV1249" s="162"/>
      <c r="AW1249" s="162"/>
      <c r="AX1249" s="162"/>
      <c r="AY1249" s="162"/>
      <c r="AZ1249" s="162"/>
      <c r="BA1249" s="162"/>
      <c r="BB1249" s="162"/>
      <c r="BC1249" s="162"/>
      <c r="BD1249" s="162"/>
      <c r="BE1249" s="162"/>
      <c r="BF1249" s="162"/>
      <c r="BG1249" s="162"/>
      <c r="BH1249" s="162"/>
    </row>
    <row r="1250" spans="1:60" outlineLevel="1" x14ac:dyDescent="0.2">
      <c r="A1250" s="210"/>
      <c r="B1250" s="174"/>
      <c r="C1250" s="202" t="s">
        <v>1132</v>
      </c>
      <c r="D1250" s="178"/>
      <c r="E1250" s="184">
        <v>10.673999999999999</v>
      </c>
      <c r="F1250" s="191"/>
      <c r="G1250" s="191"/>
      <c r="H1250" s="190"/>
      <c r="I1250" s="213"/>
      <c r="J1250" s="162"/>
      <c r="K1250" s="162"/>
      <c r="L1250" s="162"/>
      <c r="M1250" s="162"/>
      <c r="N1250" s="162"/>
      <c r="O1250" s="162"/>
      <c r="P1250" s="162"/>
      <c r="Q1250" s="162"/>
      <c r="R1250" s="162"/>
      <c r="S1250" s="162"/>
      <c r="T1250" s="162"/>
      <c r="U1250" s="162"/>
      <c r="V1250" s="162"/>
      <c r="W1250" s="162"/>
      <c r="X1250" s="162"/>
      <c r="Y1250" s="162"/>
      <c r="Z1250" s="162"/>
      <c r="AA1250" s="162"/>
      <c r="AB1250" s="162"/>
      <c r="AC1250" s="162"/>
      <c r="AD1250" s="162"/>
      <c r="AE1250" s="162"/>
      <c r="AF1250" s="162"/>
      <c r="AG1250" s="162"/>
      <c r="AH1250" s="162"/>
      <c r="AI1250" s="162"/>
      <c r="AJ1250" s="162"/>
      <c r="AK1250" s="162"/>
      <c r="AL1250" s="162"/>
      <c r="AM1250" s="162"/>
      <c r="AN1250" s="162"/>
      <c r="AO1250" s="162"/>
      <c r="AP1250" s="162"/>
      <c r="AQ1250" s="162"/>
      <c r="AR1250" s="162"/>
      <c r="AS1250" s="162"/>
      <c r="AT1250" s="162"/>
      <c r="AU1250" s="162"/>
      <c r="AV1250" s="162"/>
      <c r="AW1250" s="162"/>
      <c r="AX1250" s="162"/>
      <c r="AY1250" s="162"/>
      <c r="AZ1250" s="162"/>
      <c r="BA1250" s="162"/>
      <c r="BB1250" s="162"/>
      <c r="BC1250" s="162"/>
      <c r="BD1250" s="162"/>
      <c r="BE1250" s="162"/>
      <c r="BF1250" s="162"/>
      <c r="BG1250" s="162"/>
      <c r="BH1250" s="162"/>
    </row>
    <row r="1251" spans="1:60" outlineLevel="1" x14ac:dyDescent="0.2">
      <c r="A1251" s="210"/>
      <c r="B1251" s="174"/>
      <c r="C1251" s="202" t="s">
        <v>1133</v>
      </c>
      <c r="D1251" s="178"/>
      <c r="E1251" s="184">
        <v>13.194000000000001</v>
      </c>
      <c r="F1251" s="191"/>
      <c r="G1251" s="191"/>
      <c r="H1251" s="190"/>
      <c r="I1251" s="213"/>
      <c r="J1251" s="162"/>
      <c r="K1251" s="162"/>
      <c r="L1251" s="162"/>
      <c r="M1251" s="162"/>
      <c r="N1251" s="162"/>
      <c r="O1251" s="162"/>
      <c r="P1251" s="162"/>
      <c r="Q1251" s="162"/>
      <c r="R1251" s="162"/>
      <c r="S1251" s="162"/>
      <c r="T1251" s="162"/>
      <c r="U1251" s="162"/>
      <c r="V1251" s="162"/>
      <c r="W1251" s="162"/>
      <c r="X1251" s="162"/>
      <c r="Y1251" s="162"/>
      <c r="Z1251" s="162"/>
      <c r="AA1251" s="162"/>
      <c r="AB1251" s="162"/>
      <c r="AC1251" s="162"/>
      <c r="AD1251" s="162"/>
      <c r="AE1251" s="162"/>
      <c r="AF1251" s="162"/>
      <c r="AG1251" s="162"/>
      <c r="AH1251" s="162"/>
      <c r="AI1251" s="162"/>
      <c r="AJ1251" s="162"/>
      <c r="AK1251" s="162"/>
      <c r="AL1251" s="162"/>
      <c r="AM1251" s="162"/>
      <c r="AN1251" s="162"/>
      <c r="AO1251" s="162"/>
      <c r="AP1251" s="162"/>
      <c r="AQ1251" s="162"/>
      <c r="AR1251" s="162"/>
      <c r="AS1251" s="162"/>
      <c r="AT1251" s="162"/>
      <c r="AU1251" s="162"/>
      <c r="AV1251" s="162"/>
      <c r="AW1251" s="162"/>
      <c r="AX1251" s="162"/>
      <c r="AY1251" s="162"/>
      <c r="AZ1251" s="162"/>
      <c r="BA1251" s="162"/>
      <c r="BB1251" s="162"/>
      <c r="BC1251" s="162"/>
      <c r="BD1251" s="162"/>
      <c r="BE1251" s="162"/>
      <c r="BF1251" s="162"/>
      <c r="BG1251" s="162"/>
      <c r="BH1251" s="162"/>
    </row>
    <row r="1252" spans="1:60" ht="22.5" outlineLevel="1" x14ac:dyDescent="0.2">
      <c r="A1252" s="211">
        <v>161</v>
      </c>
      <c r="B1252" s="173" t="s">
        <v>1134</v>
      </c>
      <c r="C1252" s="201" t="s">
        <v>1135</v>
      </c>
      <c r="D1252" s="177" t="s">
        <v>1136</v>
      </c>
      <c r="E1252" s="183">
        <v>86</v>
      </c>
      <c r="F1252" s="192"/>
      <c r="G1252" s="191">
        <f>ROUND(E1252*F1252,2)</f>
        <v>0</v>
      </c>
      <c r="H1252" s="190"/>
      <c r="I1252" s="213" t="s">
        <v>485</v>
      </c>
      <c r="J1252" s="162"/>
      <c r="K1252" s="162"/>
      <c r="L1252" s="162"/>
      <c r="M1252" s="162"/>
      <c r="N1252" s="162"/>
      <c r="O1252" s="162"/>
      <c r="P1252" s="162"/>
      <c r="Q1252" s="162"/>
      <c r="R1252" s="162"/>
      <c r="S1252" s="162"/>
      <c r="T1252" s="162"/>
      <c r="U1252" s="162"/>
      <c r="V1252" s="162"/>
      <c r="W1252" s="162"/>
      <c r="X1252" s="162"/>
      <c r="Y1252" s="162"/>
      <c r="Z1252" s="162"/>
      <c r="AA1252" s="162"/>
      <c r="AB1252" s="162"/>
      <c r="AC1252" s="162"/>
      <c r="AD1252" s="162"/>
      <c r="AE1252" s="162" t="s">
        <v>486</v>
      </c>
      <c r="AF1252" s="162" t="s">
        <v>487</v>
      </c>
      <c r="AG1252" s="162"/>
      <c r="AH1252" s="162"/>
      <c r="AI1252" s="162"/>
      <c r="AJ1252" s="162"/>
      <c r="AK1252" s="162"/>
      <c r="AL1252" s="162"/>
      <c r="AM1252" s="162">
        <v>21</v>
      </c>
      <c r="AN1252" s="162"/>
      <c r="AO1252" s="162"/>
      <c r="AP1252" s="162"/>
      <c r="AQ1252" s="162"/>
      <c r="AR1252" s="162"/>
      <c r="AS1252" s="162"/>
      <c r="AT1252" s="162"/>
      <c r="AU1252" s="162"/>
      <c r="AV1252" s="162"/>
      <c r="AW1252" s="162"/>
      <c r="AX1252" s="162"/>
      <c r="AY1252" s="162"/>
      <c r="AZ1252" s="162"/>
      <c r="BA1252" s="162"/>
      <c r="BB1252" s="162"/>
      <c r="BC1252" s="162"/>
      <c r="BD1252" s="162"/>
      <c r="BE1252" s="162"/>
      <c r="BF1252" s="162"/>
      <c r="BG1252" s="162"/>
      <c r="BH1252" s="162"/>
    </row>
    <row r="1253" spans="1:60" outlineLevel="1" x14ac:dyDescent="0.2">
      <c r="A1253" s="210"/>
      <c r="B1253" s="174"/>
      <c r="C1253" s="202" t="s">
        <v>1137</v>
      </c>
      <c r="D1253" s="178"/>
      <c r="E1253" s="184">
        <v>86</v>
      </c>
      <c r="F1253" s="191"/>
      <c r="G1253" s="191"/>
      <c r="H1253" s="190"/>
      <c r="I1253" s="213"/>
      <c r="J1253" s="162"/>
      <c r="K1253" s="162"/>
      <c r="L1253" s="162"/>
      <c r="M1253" s="162"/>
      <c r="N1253" s="162"/>
      <c r="O1253" s="162"/>
      <c r="P1253" s="162"/>
      <c r="Q1253" s="162"/>
      <c r="R1253" s="162"/>
      <c r="S1253" s="162"/>
      <c r="T1253" s="162"/>
      <c r="U1253" s="162"/>
      <c r="V1253" s="162"/>
      <c r="W1253" s="162"/>
      <c r="X1253" s="162"/>
      <c r="Y1253" s="162"/>
      <c r="Z1253" s="162"/>
      <c r="AA1253" s="162"/>
      <c r="AB1253" s="162"/>
      <c r="AC1253" s="162"/>
      <c r="AD1253" s="162"/>
      <c r="AE1253" s="162"/>
      <c r="AF1253" s="162"/>
      <c r="AG1253" s="162"/>
      <c r="AH1253" s="162"/>
      <c r="AI1253" s="162"/>
      <c r="AJ1253" s="162"/>
      <c r="AK1253" s="162"/>
      <c r="AL1253" s="162"/>
      <c r="AM1253" s="162"/>
      <c r="AN1253" s="162"/>
      <c r="AO1253" s="162"/>
      <c r="AP1253" s="162"/>
      <c r="AQ1253" s="162"/>
      <c r="AR1253" s="162"/>
      <c r="AS1253" s="162"/>
      <c r="AT1253" s="162"/>
      <c r="AU1253" s="162"/>
      <c r="AV1253" s="162"/>
      <c r="AW1253" s="162"/>
      <c r="AX1253" s="162"/>
      <c r="AY1253" s="162"/>
      <c r="AZ1253" s="162"/>
      <c r="BA1253" s="162"/>
      <c r="BB1253" s="162"/>
      <c r="BC1253" s="162"/>
      <c r="BD1253" s="162"/>
      <c r="BE1253" s="162"/>
      <c r="BF1253" s="162"/>
      <c r="BG1253" s="162"/>
      <c r="BH1253" s="162"/>
    </row>
    <row r="1254" spans="1:60" ht="22.5" outlineLevel="1" x14ac:dyDescent="0.2">
      <c r="A1254" s="210"/>
      <c r="B1254" s="174"/>
      <c r="C1254" s="202" t="s">
        <v>1138</v>
      </c>
      <c r="D1254" s="178"/>
      <c r="E1254" s="184"/>
      <c r="F1254" s="191"/>
      <c r="G1254" s="191"/>
      <c r="H1254" s="190"/>
      <c r="I1254" s="213"/>
      <c r="J1254" s="162"/>
      <c r="K1254" s="162"/>
      <c r="L1254" s="162"/>
      <c r="M1254" s="162"/>
      <c r="N1254" s="162"/>
      <c r="O1254" s="162"/>
      <c r="P1254" s="162"/>
      <c r="Q1254" s="162"/>
      <c r="R1254" s="162"/>
      <c r="S1254" s="162"/>
      <c r="T1254" s="162"/>
      <c r="U1254" s="162"/>
      <c r="V1254" s="162"/>
      <c r="W1254" s="162"/>
      <c r="X1254" s="162"/>
      <c r="Y1254" s="162"/>
      <c r="Z1254" s="162"/>
      <c r="AA1254" s="162"/>
      <c r="AB1254" s="162"/>
      <c r="AC1254" s="162"/>
      <c r="AD1254" s="162"/>
      <c r="AE1254" s="162"/>
      <c r="AF1254" s="162"/>
      <c r="AG1254" s="162"/>
      <c r="AH1254" s="162"/>
      <c r="AI1254" s="162"/>
      <c r="AJ1254" s="162"/>
      <c r="AK1254" s="162"/>
      <c r="AL1254" s="162"/>
      <c r="AM1254" s="162"/>
      <c r="AN1254" s="162"/>
      <c r="AO1254" s="162"/>
      <c r="AP1254" s="162"/>
      <c r="AQ1254" s="162"/>
      <c r="AR1254" s="162"/>
      <c r="AS1254" s="162"/>
      <c r="AT1254" s="162"/>
      <c r="AU1254" s="162"/>
      <c r="AV1254" s="162"/>
      <c r="AW1254" s="162"/>
      <c r="AX1254" s="162"/>
      <c r="AY1254" s="162"/>
      <c r="AZ1254" s="162"/>
      <c r="BA1254" s="162"/>
      <c r="BB1254" s="162"/>
      <c r="BC1254" s="162"/>
      <c r="BD1254" s="162"/>
      <c r="BE1254" s="162"/>
      <c r="BF1254" s="162"/>
      <c r="BG1254" s="162"/>
      <c r="BH1254" s="162"/>
    </row>
    <row r="1255" spans="1:60" outlineLevel="1" x14ac:dyDescent="0.2">
      <c r="A1255" s="210"/>
      <c r="B1255" s="174"/>
      <c r="C1255" s="202" t="s">
        <v>1139</v>
      </c>
      <c r="D1255" s="178"/>
      <c r="E1255" s="184"/>
      <c r="F1255" s="191"/>
      <c r="G1255" s="191"/>
      <c r="H1255" s="190"/>
      <c r="I1255" s="213"/>
      <c r="J1255" s="162"/>
      <c r="K1255" s="162"/>
      <c r="L1255" s="162"/>
      <c r="M1255" s="162"/>
      <c r="N1255" s="162"/>
      <c r="O1255" s="162"/>
      <c r="P1255" s="162"/>
      <c r="Q1255" s="162"/>
      <c r="R1255" s="162"/>
      <c r="S1255" s="162"/>
      <c r="T1255" s="162"/>
      <c r="U1255" s="162"/>
      <c r="V1255" s="162"/>
      <c r="W1255" s="162"/>
      <c r="X1255" s="162"/>
      <c r="Y1255" s="162"/>
      <c r="Z1255" s="162"/>
      <c r="AA1255" s="162"/>
      <c r="AB1255" s="162"/>
      <c r="AC1255" s="162"/>
      <c r="AD1255" s="162"/>
      <c r="AE1255" s="162"/>
      <c r="AF1255" s="162"/>
      <c r="AG1255" s="162"/>
      <c r="AH1255" s="162"/>
      <c r="AI1255" s="162"/>
      <c r="AJ1255" s="162"/>
      <c r="AK1255" s="162"/>
      <c r="AL1255" s="162"/>
      <c r="AM1255" s="162"/>
      <c r="AN1255" s="162"/>
      <c r="AO1255" s="162"/>
      <c r="AP1255" s="162"/>
      <c r="AQ1255" s="162"/>
      <c r="AR1255" s="162"/>
      <c r="AS1255" s="162"/>
      <c r="AT1255" s="162"/>
      <c r="AU1255" s="162"/>
      <c r="AV1255" s="162"/>
      <c r="AW1255" s="162"/>
      <c r="AX1255" s="162"/>
      <c r="AY1255" s="162"/>
      <c r="AZ1255" s="162"/>
      <c r="BA1255" s="162"/>
      <c r="BB1255" s="162"/>
      <c r="BC1255" s="162"/>
      <c r="BD1255" s="162"/>
      <c r="BE1255" s="162"/>
      <c r="BF1255" s="162"/>
      <c r="BG1255" s="162"/>
      <c r="BH1255" s="162"/>
    </row>
    <row r="1256" spans="1:60" ht="33.75" outlineLevel="1" x14ac:dyDescent="0.2">
      <c r="A1256" s="211">
        <v>162</v>
      </c>
      <c r="B1256" s="173" t="s">
        <v>1140</v>
      </c>
      <c r="C1256" s="201" t="s">
        <v>1141</v>
      </c>
      <c r="D1256" s="177" t="s">
        <v>167</v>
      </c>
      <c r="E1256" s="183">
        <v>3.1284000000000001</v>
      </c>
      <c r="F1256" s="192"/>
      <c r="G1256" s="191">
        <f>ROUND(E1256*F1256,2)</f>
        <v>0</v>
      </c>
      <c r="H1256" s="190" t="s">
        <v>287</v>
      </c>
      <c r="I1256" s="213" t="s">
        <v>169</v>
      </c>
      <c r="J1256" s="162"/>
      <c r="K1256" s="162"/>
      <c r="L1256" s="162"/>
      <c r="M1256" s="162"/>
      <c r="N1256" s="162"/>
      <c r="O1256" s="162"/>
      <c r="P1256" s="162"/>
      <c r="Q1256" s="162"/>
      <c r="R1256" s="162"/>
      <c r="S1256" s="162"/>
      <c r="T1256" s="162"/>
      <c r="U1256" s="162"/>
      <c r="V1256" s="162"/>
      <c r="W1256" s="162"/>
      <c r="X1256" s="162"/>
      <c r="Y1256" s="162"/>
      <c r="Z1256" s="162"/>
      <c r="AA1256" s="162"/>
      <c r="AB1256" s="162"/>
      <c r="AC1256" s="162"/>
      <c r="AD1256" s="162"/>
      <c r="AE1256" s="162" t="s">
        <v>170</v>
      </c>
      <c r="AF1256" s="162"/>
      <c r="AG1256" s="162"/>
      <c r="AH1256" s="162"/>
      <c r="AI1256" s="162"/>
      <c r="AJ1256" s="162"/>
      <c r="AK1256" s="162"/>
      <c r="AL1256" s="162"/>
      <c r="AM1256" s="162">
        <v>21</v>
      </c>
      <c r="AN1256" s="162"/>
      <c r="AO1256" s="162"/>
      <c r="AP1256" s="162"/>
      <c r="AQ1256" s="162"/>
      <c r="AR1256" s="162"/>
      <c r="AS1256" s="162"/>
      <c r="AT1256" s="162"/>
      <c r="AU1256" s="162"/>
      <c r="AV1256" s="162"/>
      <c r="AW1256" s="162"/>
      <c r="AX1256" s="162"/>
      <c r="AY1256" s="162"/>
      <c r="AZ1256" s="162"/>
      <c r="BA1256" s="162"/>
      <c r="BB1256" s="162"/>
      <c r="BC1256" s="162"/>
      <c r="BD1256" s="162"/>
      <c r="BE1256" s="162"/>
      <c r="BF1256" s="162"/>
      <c r="BG1256" s="162"/>
      <c r="BH1256" s="162"/>
    </row>
    <row r="1257" spans="1:60" outlineLevel="1" x14ac:dyDescent="0.2">
      <c r="A1257" s="210"/>
      <c r="B1257" s="174"/>
      <c r="C1257" s="202" t="s">
        <v>1142</v>
      </c>
      <c r="D1257" s="178"/>
      <c r="E1257" s="184"/>
      <c r="F1257" s="191"/>
      <c r="G1257" s="191"/>
      <c r="H1257" s="190"/>
      <c r="I1257" s="213"/>
      <c r="J1257" s="162"/>
      <c r="K1257" s="162"/>
      <c r="L1257" s="162"/>
      <c r="M1257" s="162"/>
      <c r="N1257" s="162"/>
      <c r="O1257" s="162"/>
      <c r="P1257" s="162"/>
      <c r="Q1257" s="162"/>
      <c r="R1257" s="162"/>
      <c r="S1257" s="162"/>
      <c r="T1257" s="162"/>
      <c r="U1257" s="162"/>
      <c r="V1257" s="162"/>
      <c r="W1257" s="162"/>
      <c r="X1257" s="162"/>
      <c r="Y1257" s="162"/>
      <c r="Z1257" s="162"/>
      <c r="AA1257" s="162"/>
      <c r="AB1257" s="162"/>
      <c r="AC1257" s="162"/>
      <c r="AD1257" s="162"/>
      <c r="AE1257" s="162"/>
      <c r="AF1257" s="162"/>
      <c r="AG1257" s="162"/>
      <c r="AH1257" s="162"/>
      <c r="AI1257" s="162"/>
      <c r="AJ1257" s="162"/>
      <c r="AK1257" s="162"/>
      <c r="AL1257" s="162"/>
      <c r="AM1257" s="162"/>
      <c r="AN1257" s="162"/>
      <c r="AO1257" s="162"/>
      <c r="AP1257" s="162"/>
      <c r="AQ1257" s="162"/>
      <c r="AR1257" s="162"/>
      <c r="AS1257" s="162"/>
      <c r="AT1257" s="162"/>
      <c r="AU1257" s="162"/>
      <c r="AV1257" s="162"/>
      <c r="AW1257" s="162"/>
      <c r="AX1257" s="162"/>
      <c r="AY1257" s="162"/>
      <c r="AZ1257" s="162"/>
      <c r="BA1257" s="162"/>
      <c r="BB1257" s="162"/>
      <c r="BC1257" s="162"/>
      <c r="BD1257" s="162"/>
      <c r="BE1257" s="162"/>
      <c r="BF1257" s="162"/>
      <c r="BG1257" s="162"/>
      <c r="BH1257" s="162"/>
    </row>
    <row r="1258" spans="1:60" outlineLevel="1" x14ac:dyDescent="0.2">
      <c r="A1258" s="210"/>
      <c r="B1258" s="174"/>
      <c r="C1258" s="202" t="s">
        <v>1143</v>
      </c>
      <c r="D1258" s="178"/>
      <c r="E1258" s="184">
        <v>3.1284000000000001</v>
      </c>
      <c r="F1258" s="191"/>
      <c r="G1258" s="191"/>
      <c r="H1258" s="190"/>
      <c r="I1258" s="213"/>
      <c r="J1258" s="162"/>
      <c r="K1258" s="162"/>
      <c r="L1258" s="162"/>
      <c r="M1258" s="162"/>
      <c r="N1258" s="162"/>
      <c r="O1258" s="162"/>
      <c r="P1258" s="162"/>
      <c r="Q1258" s="162"/>
      <c r="R1258" s="162"/>
      <c r="S1258" s="162"/>
      <c r="T1258" s="162"/>
      <c r="U1258" s="162"/>
      <c r="V1258" s="162"/>
      <c r="W1258" s="162"/>
      <c r="X1258" s="162"/>
      <c r="Y1258" s="162"/>
      <c r="Z1258" s="162"/>
      <c r="AA1258" s="162"/>
      <c r="AB1258" s="162"/>
      <c r="AC1258" s="162"/>
      <c r="AD1258" s="162"/>
      <c r="AE1258" s="162"/>
      <c r="AF1258" s="162"/>
      <c r="AG1258" s="162"/>
      <c r="AH1258" s="162"/>
      <c r="AI1258" s="162"/>
      <c r="AJ1258" s="162"/>
      <c r="AK1258" s="162"/>
      <c r="AL1258" s="162"/>
      <c r="AM1258" s="162"/>
      <c r="AN1258" s="162"/>
      <c r="AO1258" s="162"/>
      <c r="AP1258" s="162"/>
      <c r="AQ1258" s="162"/>
      <c r="AR1258" s="162"/>
      <c r="AS1258" s="162"/>
      <c r="AT1258" s="162"/>
      <c r="AU1258" s="162"/>
      <c r="AV1258" s="162"/>
      <c r="AW1258" s="162"/>
      <c r="AX1258" s="162"/>
      <c r="AY1258" s="162"/>
      <c r="AZ1258" s="162"/>
      <c r="BA1258" s="162"/>
      <c r="BB1258" s="162"/>
      <c r="BC1258" s="162"/>
      <c r="BD1258" s="162"/>
      <c r="BE1258" s="162"/>
      <c r="BF1258" s="162"/>
      <c r="BG1258" s="162"/>
      <c r="BH1258" s="162"/>
    </row>
    <row r="1259" spans="1:60" ht="33.75" outlineLevel="1" x14ac:dyDescent="0.2">
      <c r="A1259" s="211">
        <v>163</v>
      </c>
      <c r="B1259" s="173" t="s">
        <v>1144</v>
      </c>
      <c r="C1259" s="201" t="s">
        <v>1145</v>
      </c>
      <c r="D1259" s="177" t="s">
        <v>167</v>
      </c>
      <c r="E1259" s="183">
        <v>89.991</v>
      </c>
      <c r="F1259" s="192"/>
      <c r="G1259" s="191">
        <f>ROUND(E1259*F1259,2)</f>
        <v>0</v>
      </c>
      <c r="H1259" s="190" t="s">
        <v>287</v>
      </c>
      <c r="I1259" s="213" t="s">
        <v>169</v>
      </c>
      <c r="J1259" s="162"/>
      <c r="K1259" s="162"/>
      <c r="L1259" s="162"/>
      <c r="M1259" s="162"/>
      <c r="N1259" s="162"/>
      <c r="O1259" s="162"/>
      <c r="P1259" s="162"/>
      <c r="Q1259" s="162"/>
      <c r="R1259" s="162"/>
      <c r="S1259" s="162"/>
      <c r="T1259" s="162"/>
      <c r="U1259" s="162"/>
      <c r="V1259" s="162"/>
      <c r="W1259" s="162"/>
      <c r="X1259" s="162"/>
      <c r="Y1259" s="162"/>
      <c r="Z1259" s="162"/>
      <c r="AA1259" s="162"/>
      <c r="AB1259" s="162"/>
      <c r="AC1259" s="162"/>
      <c r="AD1259" s="162"/>
      <c r="AE1259" s="162" t="s">
        <v>170</v>
      </c>
      <c r="AF1259" s="162"/>
      <c r="AG1259" s="162"/>
      <c r="AH1259" s="162"/>
      <c r="AI1259" s="162"/>
      <c r="AJ1259" s="162"/>
      <c r="AK1259" s="162"/>
      <c r="AL1259" s="162"/>
      <c r="AM1259" s="162">
        <v>21</v>
      </c>
      <c r="AN1259" s="162"/>
      <c r="AO1259" s="162"/>
      <c r="AP1259" s="162"/>
      <c r="AQ1259" s="162"/>
      <c r="AR1259" s="162"/>
      <c r="AS1259" s="162"/>
      <c r="AT1259" s="162"/>
      <c r="AU1259" s="162"/>
      <c r="AV1259" s="162"/>
      <c r="AW1259" s="162"/>
      <c r="AX1259" s="162"/>
      <c r="AY1259" s="162"/>
      <c r="AZ1259" s="162"/>
      <c r="BA1259" s="162"/>
      <c r="BB1259" s="162"/>
      <c r="BC1259" s="162"/>
      <c r="BD1259" s="162"/>
      <c r="BE1259" s="162"/>
      <c r="BF1259" s="162"/>
      <c r="BG1259" s="162"/>
      <c r="BH1259" s="162"/>
    </row>
    <row r="1260" spans="1:60" outlineLevel="1" x14ac:dyDescent="0.2">
      <c r="A1260" s="210"/>
      <c r="B1260" s="174"/>
      <c r="C1260" s="202" t="s">
        <v>1142</v>
      </c>
      <c r="D1260" s="178"/>
      <c r="E1260" s="184"/>
      <c r="F1260" s="191"/>
      <c r="G1260" s="191"/>
      <c r="H1260" s="190"/>
      <c r="I1260" s="213"/>
      <c r="J1260" s="162"/>
      <c r="K1260" s="162"/>
      <c r="L1260" s="162"/>
      <c r="M1260" s="162"/>
      <c r="N1260" s="162"/>
      <c r="O1260" s="162"/>
      <c r="P1260" s="162"/>
      <c r="Q1260" s="162"/>
      <c r="R1260" s="162"/>
      <c r="S1260" s="162"/>
      <c r="T1260" s="162"/>
      <c r="U1260" s="162"/>
      <c r="V1260" s="162"/>
      <c r="W1260" s="162"/>
      <c r="X1260" s="162"/>
      <c r="Y1260" s="162"/>
      <c r="Z1260" s="162"/>
      <c r="AA1260" s="162"/>
      <c r="AB1260" s="162"/>
      <c r="AC1260" s="162"/>
      <c r="AD1260" s="162"/>
      <c r="AE1260" s="162"/>
      <c r="AF1260" s="162"/>
      <c r="AG1260" s="162"/>
      <c r="AH1260" s="162"/>
      <c r="AI1260" s="162"/>
      <c r="AJ1260" s="162"/>
      <c r="AK1260" s="162"/>
      <c r="AL1260" s="162"/>
      <c r="AM1260" s="162"/>
      <c r="AN1260" s="162"/>
      <c r="AO1260" s="162"/>
      <c r="AP1260" s="162"/>
      <c r="AQ1260" s="162"/>
      <c r="AR1260" s="162"/>
      <c r="AS1260" s="162"/>
      <c r="AT1260" s="162"/>
      <c r="AU1260" s="162"/>
      <c r="AV1260" s="162"/>
      <c r="AW1260" s="162"/>
      <c r="AX1260" s="162"/>
      <c r="AY1260" s="162"/>
      <c r="AZ1260" s="162"/>
      <c r="BA1260" s="162"/>
      <c r="BB1260" s="162"/>
      <c r="BC1260" s="162"/>
      <c r="BD1260" s="162"/>
      <c r="BE1260" s="162"/>
      <c r="BF1260" s="162"/>
      <c r="BG1260" s="162"/>
      <c r="BH1260" s="162"/>
    </row>
    <row r="1261" spans="1:60" outlineLevel="1" x14ac:dyDescent="0.2">
      <c r="A1261" s="210"/>
      <c r="B1261" s="174"/>
      <c r="C1261" s="203" t="s">
        <v>227</v>
      </c>
      <c r="D1261" s="179"/>
      <c r="E1261" s="185"/>
      <c r="F1261" s="191"/>
      <c r="G1261" s="191"/>
      <c r="H1261" s="190"/>
      <c r="I1261" s="213"/>
      <c r="J1261" s="162"/>
      <c r="K1261" s="162"/>
      <c r="L1261" s="162"/>
      <c r="M1261" s="162"/>
      <c r="N1261" s="162"/>
      <c r="O1261" s="162"/>
      <c r="P1261" s="162"/>
      <c r="Q1261" s="162"/>
      <c r="R1261" s="162"/>
      <c r="S1261" s="162"/>
      <c r="T1261" s="162"/>
      <c r="U1261" s="162"/>
      <c r="V1261" s="162"/>
      <c r="W1261" s="162"/>
      <c r="X1261" s="162"/>
      <c r="Y1261" s="162"/>
      <c r="Z1261" s="162"/>
      <c r="AA1261" s="162"/>
      <c r="AB1261" s="162"/>
      <c r="AC1261" s="162"/>
      <c r="AD1261" s="162"/>
      <c r="AE1261" s="162"/>
      <c r="AF1261" s="162"/>
      <c r="AG1261" s="162"/>
      <c r="AH1261" s="162"/>
      <c r="AI1261" s="162"/>
      <c r="AJ1261" s="162"/>
      <c r="AK1261" s="162"/>
      <c r="AL1261" s="162"/>
      <c r="AM1261" s="162"/>
      <c r="AN1261" s="162"/>
      <c r="AO1261" s="162"/>
      <c r="AP1261" s="162"/>
      <c r="AQ1261" s="162"/>
      <c r="AR1261" s="162"/>
      <c r="AS1261" s="162"/>
      <c r="AT1261" s="162"/>
      <c r="AU1261" s="162"/>
      <c r="AV1261" s="162"/>
      <c r="AW1261" s="162"/>
      <c r="AX1261" s="162"/>
      <c r="AY1261" s="162"/>
      <c r="AZ1261" s="162"/>
      <c r="BA1261" s="162"/>
      <c r="BB1261" s="162"/>
      <c r="BC1261" s="162"/>
      <c r="BD1261" s="162"/>
      <c r="BE1261" s="162"/>
      <c r="BF1261" s="162"/>
      <c r="BG1261" s="162"/>
      <c r="BH1261" s="162"/>
    </row>
    <row r="1262" spans="1:60" outlineLevel="1" x14ac:dyDescent="0.2">
      <c r="A1262" s="210"/>
      <c r="B1262" s="174"/>
      <c r="C1262" s="204" t="s">
        <v>1146</v>
      </c>
      <c r="D1262" s="179"/>
      <c r="E1262" s="185">
        <v>39.518999999999998</v>
      </c>
      <c r="F1262" s="191"/>
      <c r="G1262" s="191"/>
      <c r="H1262" s="190"/>
      <c r="I1262" s="213"/>
      <c r="J1262" s="162"/>
      <c r="K1262" s="162"/>
      <c r="L1262" s="162"/>
      <c r="M1262" s="162"/>
      <c r="N1262" s="162"/>
      <c r="O1262" s="162"/>
      <c r="P1262" s="162"/>
      <c r="Q1262" s="162"/>
      <c r="R1262" s="162"/>
      <c r="S1262" s="162"/>
      <c r="T1262" s="162"/>
      <c r="U1262" s="162"/>
      <c r="V1262" s="162"/>
      <c r="W1262" s="162"/>
      <c r="X1262" s="162"/>
      <c r="Y1262" s="162"/>
      <c r="Z1262" s="162"/>
      <c r="AA1262" s="162"/>
      <c r="AB1262" s="162"/>
      <c r="AC1262" s="162"/>
      <c r="AD1262" s="162"/>
      <c r="AE1262" s="162"/>
      <c r="AF1262" s="162"/>
      <c r="AG1262" s="162"/>
      <c r="AH1262" s="162"/>
      <c r="AI1262" s="162"/>
      <c r="AJ1262" s="162"/>
      <c r="AK1262" s="162"/>
      <c r="AL1262" s="162"/>
      <c r="AM1262" s="162"/>
      <c r="AN1262" s="162"/>
      <c r="AO1262" s="162"/>
      <c r="AP1262" s="162"/>
      <c r="AQ1262" s="162"/>
      <c r="AR1262" s="162"/>
      <c r="AS1262" s="162"/>
      <c r="AT1262" s="162"/>
      <c r="AU1262" s="162"/>
      <c r="AV1262" s="162"/>
      <c r="AW1262" s="162"/>
      <c r="AX1262" s="162"/>
      <c r="AY1262" s="162"/>
      <c r="AZ1262" s="162"/>
      <c r="BA1262" s="162"/>
      <c r="BB1262" s="162"/>
      <c r="BC1262" s="162"/>
      <c r="BD1262" s="162"/>
      <c r="BE1262" s="162"/>
      <c r="BF1262" s="162"/>
      <c r="BG1262" s="162"/>
      <c r="BH1262" s="162"/>
    </row>
    <row r="1263" spans="1:60" outlineLevel="1" x14ac:dyDescent="0.2">
      <c r="A1263" s="210"/>
      <c r="B1263" s="174"/>
      <c r="C1263" s="204" t="s">
        <v>1147</v>
      </c>
      <c r="D1263" s="179"/>
      <c r="E1263" s="185">
        <v>18.422999999999998</v>
      </c>
      <c r="F1263" s="191"/>
      <c r="G1263" s="191"/>
      <c r="H1263" s="190"/>
      <c r="I1263" s="213"/>
      <c r="J1263" s="162"/>
      <c r="K1263" s="162"/>
      <c r="L1263" s="162"/>
      <c r="M1263" s="162"/>
      <c r="N1263" s="162"/>
      <c r="O1263" s="162"/>
      <c r="P1263" s="162"/>
      <c r="Q1263" s="162"/>
      <c r="R1263" s="162"/>
      <c r="S1263" s="162"/>
      <c r="T1263" s="162"/>
      <c r="U1263" s="162"/>
      <c r="V1263" s="162"/>
      <c r="W1263" s="162"/>
      <c r="X1263" s="162"/>
      <c r="Y1263" s="162"/>
      <c r="Z1263" s="162"/>
      <c r="AA1263" s="162"/>
      <c r="AB1263" s="162"/>
      <c r="AC1263" s="162"/>
      <c r="AD1263" s="162"/>
      <c r="AE1263" s="162"/>
      <c r="AF1263" s="162"/>
      <c r="AG1263" s="162"/>
      <c r="AH1263" s="162"/>
      <c r="AI1263" s="162"/>
      <c r="AJ1263" s="162"/>
      <c r="AK1263" s="162"/>
      <c r="AL1263" s="162"/>
      <c r="AM1263" s="162"/>
      <c r="AN1263" s="162"/>
      <c r="AO1263" s="162"/>
      <c r="AP1263" s="162"/>
      <c r="AQ1263" s="162"/>
      <c r="AR1263" s="162"/>
      <c r="AS1263" s="162"/>
      <c r="AT1263" s="162"/>
      <c r="AU1263" s="162"/>
      <c r="AV1263" s="162"/>
      <c r="AW1263" s="162"/>
      <c r="AX1263" s="162"/>
      <c r="AY1263" s="162"/>
      <c r="AZ1263" s="162"/>
      <c r="BA1263" s="162"/>
      <c r="BB1263" s="162"/>
      <c r="BC1263" s="162"/>
      <c r="BD1263" s="162"/>
      <c r="BE1263" s="162"/>
      <c r="BF1263" s="162"/>
      <c r="BG1263" s="162"/>
      <c r="BH1263" s="162"/>
    </row>
    <row r="1264" spans="1:60" outlineLevel="1" x14ac:dyDescent="0.2">
      <c r="A1264" s="210"/>
      <c r="B1264" s="174"/>
      <c r="C1264" s="204" t="s">
        <v>1148</v>
      </c>
      <c r="D1264" s="179"/>
      <c r="E1264" s="185">
        <v>10.673999999999999</v>
      </c>
      <c r="F1264" s="191"/>
      <c r="G1264" s="191"/>
      <c r="H1264" s="190"/>
      <c r="I1264" s="213"/>
      <c r="J1264" s="162"/>
      <c r="K1264" s="162"/>
      <c r="L1264" s="162"/>
      <c r="M1264" s="162"/>
      <c r="N1264" s="162"/>
      <c r="O1264" s="162"/>
      <c r="P1264" s="162"/>
      <c r="Q1264" s="162"/>
      <c r="R1264" s="162"/>
      <c r="S1264" s="162"/>
      <c r="T1264" s="162"/>
      <c r="U1264" s="162"/>
      <c r="V1264" s="162"/>
      <c r="W1264" s="162"/>
      <c r="X1264" s="162"/>
      <c r="Y1264" s="162"/>
      <c r="Z1264" s="162"/>
      <c r="AA1264" s="162"/>
      <c r="AB1264" s="162"/>
      <c r="AC1264" s="162"/>
      <c r="AD1264" s="162"/>
      <c r="AE1264" s="162"/>
      <c r="AF1264" s="162"/>
      <c r="AG1264" s="162"/>
      <c r="AH1264" s="162"/>
      <c r="AI1264" s="162"/>
      <c r="AJ1264" s="162"/>
      <c r="AK1264" s="162"/>
      <c r="AL1264" s="162"/>
      <c r="AM1264" s="162"/>
      <c r="AN1264" s="162"/>
      <c r="AO1264" s="162"/>
      <c r="AP1264" s="162"/>
      <c r="AQ1264" s="162"/>
      <c r="AR1264" s="162"/>
      <c r="AS1264" s="162"/>
      <c r="AT1264" s="162"/>
      <c r="AU1264" s="162"/>
      <c r="AV1264" s="162"/>
      <c r="AW1264" s="162"/>
      <c r="AX1264" s="162"/>
      <c r="AY1264" s="162"/>
      <c r="AZ1264" s="162"/>
      <c r="BA1264" s="162"/>
      <c r="BB1264" s="162"/>
      <c r="BC1264" s="162"/>
      <c r="BD1264" s="162"/>
      <c r="BE1264" s="162"/>
      <c r="BF1264" s="162"/>
      <c r="BG1264" s="162"/>
      <c r="BH1264" s="162"/>
    </row>
    <row r="1265" spans="1:60" outlineLevel="1" x14ac:dyDescent="0.2">
      <c r="A1265" s="210"/>
      <c r="B1265" s="174"/>
      <c r="C1265" s="204" t="s">
        <v>1149</v>
      </c>
      <c r="D1265" s="179"/>
      <c r="E1265" s="185">
        <v>13.194000000000001</v>
      </c>
      <c r="F1265" s="191"/>
      <c r="G1265" s="191"/>
      <c r="H1265" s="190"/>
      <c r="I1265" s="213"/>
      <c r="J1265" s="162"/>
      <c r="K1265" s="162"/>
      <c r="L1265" s="162"/>
      <c r="M1265" s="162"/>
      <c r="N1265" s="162"/>
      <c r="O1265" s="162"/>
      <c r="P1265" s="162"/>
      <c r="Q1265" s="162"/>
      <c r="R1265" s="162"/>
      <c r="S1265" s="162"/>
      <c r="T1265" s="162"/>
      <c r="U1265" s="162"/>
      <c r="V1265" s="162"/>
      <c r="W1265" s="162"/>
      <c r="X1265" s="162"/>
      <c r="Y1265" s="162"/>
      <c r="Z1265" s="162"/>
      <c r="AA1265" s="162"/>
      <c r="AB1265" s="162"/>
      <c r="AC1265" s="162"/>
      <c r="AD1265" s="162"/>
      <c r="AE1265" s="162"/>
      <c r="AF1265" s="162"/>
      <c r="AG1265" s="162"/>
      <c r="AH1265" s="162"/>
      <c r="AI1265" s="162"/>
      <c r="AJ1265" s="162"/>
      <c r="AK1265" s="162"/>
      <c r="AL1265" s="162"/>
      <c r="AM1265" s="162"/>
      <c r="AN1265" s="162"/>
      <c r="AO1265" s="162"/>
      <c r="AP1265" s="162"/>
      <c r="AQ1265" s="162"/>
      <c r="AR1265" s="162"/>
      <c r="AS1265" s="162"/>
      <c r="AT1265" s="162"/>
      <c r="AU1265" s="162"/>
      <c r="AV1265" s="162"/>
      <c r="AW1265" s="162"/>
      <c r="AX1265" s="162"/>
      <c r="AY1265" s="162"/>
      <c r="AZ1265" s="162"/>
      <c r="BA1265" s="162"/>
      <c r="BB1265" s="162"/>
      <c r="BC1265" s="162"/>
      <c r="BD1265" s="162"/>
      <c r="BE1265" s="162"/>
      <c r="BF1265" s="162"/>
      <c r="BG1265" s="162"/>
      <c r="BH1265" s="162"/>
    </row>
    <row r="1266" spans="1:60" outlineLevel="1" x14ac:dyDescent="0.2">
      <c r="A1266" s="210"/>
      <c r="B1266" s="174"/>
      <c r="C1266" s="205" t="s">
        <v>238</v>
      </c>
      <c r="D1266" s="180"/>
      <c r="E1266" s="186">
        <v>81.81</v>
      </c>
      <c r="F1266" s="191"/>
      <c r="G1266" s="191"/>
      <c r="H1266" s="190"/>
      <c r="I1266" s="213"/>
      <c r="J1266" s="162"/>
      <c r="K1266" s="162"/>
      <c r="L1266" s="162"/>
      <c r="M1266" s="162"/>
      <c r="N1266" s="162"/>
      <c r="O1266" s="162"/>
      <c r="P1266" s="162"/>
      <c r="Q1266" s="162"/>
      <c r="R1266" s="162"/>
      <c r="S1266" s="162"/>
      <c r="T1266" s="162"/>
      <c r="U1266" s="162"/>
      <c r="V1266" s="162"/>
      <c r="W1266" s="162"/>
      <c r="X1266" s="162"/>
      <c r="Y1266" s="162"/>
      <c r="Z1266" s="162"/>
      <c r="AA1266" s="162"/>
      <c r="AB1266" s="162"/>
      <c r="AC1266" s="162"/>
      <c r="AD1266" s="162"/>
      <c r="AE1266" s="162"/>
      <c r="AF1266" s="162"/>
      <c r="AG1266" s="162"/>
      <c r="AH1266" s="162"/>
      <c r="AI1266" s="162"/>
      <c r="AJ1266" s="162"/>
      <c r="AK1266" s="162"/>
      <c r="AL1266" s="162"/>
      <c r="AM1266" s="162"/>
      <c r="AN1266" s="162"/>
      <c r="AO1266" s="162"/>
      <c r="AP1266" s="162"/>
      <c r="AQ1266" s="162"/>
      <c r="AR1266" s="162"/>
      <c r="AS1266" s="162"/>
      <c r="AT1266" s="162"/>
      <c r="AU1266" s="162"/>
      <c r="AV1266" s="162"/>
      <c r="AW1266" s="162"/>
      <c r="AX1266" s="162"/>
      <c r="AY1266" s="162"/>
      <c r="AZ1266" s="162"/>
      <c r="BA1266" s="162"/>
      <c r="BB1266" s="162"/>
      <c r="BC1266" s="162"/>
      <c r="BD1266" s="162"/>
      <c r="BE1266" s="162"/>
      <c r="BF1266" s="162"/>
      <c r="BG1266" s="162"/>
      <c r="BH1266" s="162"/>
    </row>
    <row r="1267" spans="1:60" outlineLevel="1" x14ac:dyDescent="0.2">
      <c r="A1267" s="210"/>
      <c r="B1267" s="174"/>
      <c r="C1267" s="203" t="s">
        <v>239</v>
      </c>
      <c r="D1267" s="179"/>
      <c r="E1267" s="185"/>
      <c r="F1267" s="191"/>
      <c r="G1267" s="191"/>
      <c r="H1267" s="190"/>
      <c r="I1267" s="213"/>
      <c r="J1267" s="162"/>
      <c r="K1267" s="162"/>
      <c r="L1267" s="162"/>
      <c r="M1267" s="162"/>
      <c r="N1267" s="162"/>
      <c r="O1267" s="162"/>
      <c r="P1267" s="162"/>
      <c r="Q1267" s="162"/>
      <c r="R1267" s="162"/>
      <c r="S1267" s="162"/>
      <c r="T1267" s="162"/>
      <c r="U1267" s="162"/>
      <c r="V1267" s="162"/>
      <c r="W1267" s="162"/>
      <c r="X1267" s="162"/>
      <c r="Y1267" s="162"/>
      <c r="Z1267" s="162"/>
      <c r="AA1267" s="162"/>
      <c r="AB1267" s="162"/>
      <c r="AC1267" s="162"/>
      <c r="AD1267" s="162"/>
      <c r="AE1267" s="162"/>
      <c r="AF1267" s="162"/>
      <c r="AG1267" s="162"/>
      <c r="AH1267" s="162"/>
      <c r="AI1267" s="162"/>
      <c r="AJ1267" s="162"/>
      <c r="AK1267" s="162"/>
      <c r="AL1267" s="162"/>
      <c r="AM1267" s="162"/>
      <c r="AN1267" s="162"/>
      <c r="AO1267" s="162"/>
      <c r="AP1267" s="162"/>
      <c r="AQ1267" s="162"/>
      <c r="AR1267" s="162"/>
      <c r="AS1267" s="162"/>
      <c r="AT1267" s="162"/>
      <c r="AU1267" s="162"/>
      <c r="AV1267" s="162"/>
      <c r="AW1267" s="162"/>
      <c r="AX1267" s="162"/>
      <c r="AY1267" s="162"/>
      <c r="AZ1267" s="162"/>
      <c r="BA1267" s="162"/>
      <c r="BB1267" s="162"/>
      <c r="BC1267" s="162"/>
      <c r="BD1267" s="162"/>
      <c r="BE1267" s="162"/>
      <c r="BF1267" s="162"/>
      <c r="BG1267" s="162"/>
      <c r="BH1267" s="162"/>
    </row>
    <row r="1268" spans="1:60" outlineLevel="1" x14ac:dyDescent="0.2">
      <c r="A1268" s="210"/>
      <c r="B1268" s="174"/>
      <c r="C1268" s="202" t="s">
        <v>1150</v>
      </c>
      <c r="D1268" s="178"/>
      <c r="E1268" s="184">
        <v>89.991</v>
      </c>
      <c r="F1268" s="191"/>
      <c r="G1268" s="191"/>
      <c r="H1268" s="190"/>
      <c r="I1268" s="213"/>
      <c r="J1268" s="162"/>
      <c r="K1268" s="162"/>
      <c r="L1268" s="162"/>
      <c r="M1268" s="162"/>
      <c r="N1268" s="162"/>
      <c r="O1268" s="162"/>
      <c r="P1268" s="162"/>
      <c r="Q1268" s="162"/>
      <c r="R1268" s="162"/>
      <c r="S1268" s="162"/>
      <c r="T1268" s="162"/>
      <c r="U1268" s="162"/>
      <c r="V1268" s="162"/>
      <c r="W1268" s="162"/>
      <c r="X1268" s="162"/>
      <c r="Y1268" s="162"/>
      <c r="Z1268" s="162"/>
      <c r="AA1268" s="162"/>
      <c r="AB1268" s="162"/>
      <c r="AC1268" s="162"/>
      <c r="AD1268" s="162"/>
      <c r="AE1268" s="162"/>
      <c r="AF1268" s="162"/>
      <c r="AG1268" s="162"/>
      <c r="AH1268" s="162"/>
      <c r="AI1268" s="162"/>
      <c r="AJ1268" s="162"/>
      <c r="AK1268" s="162"/>
      <c r="AL1268" s="162"/>
      <c r="AM1268" s="162"/>
      <c r="AN1268" s="162"/>
      <c r="AO1268" s="162"/>
      <c r="AP1268" s="162"/>
      <c r="AQ1268" s="162"/>
      <c r="AR1268" s="162"/>
      <c r="AS1268" s="162"/>
      <c r="AT1268" s="162"/>
      <c r="AU1268" s="162"/>
      <c r="AV1268" s="162"/>
      <c r="AW1268" s="162"/>
      <c r="AX1268" s="162"/>
      <c r="AY1268" s="162"/>
      <c r="AZ1268" s="162"/>
      <c r="BA1268" s="162"/>
      <c r="BB1268" s="162"/>
      <c r="BC1268" s="162"/>
      <c r="BD1268" s="162"/>
      <c r="BE1268" s="162"/>
      <c r="BF1268" s="162"/>
      <c r="BG1268" s="162"/>
      <c r="BH1268" s="162"/>
    </row>
    <row r="1269" spans="1:60" ht="33.75" outlineLevel="1" x14ac:dyDescent="0.2">
      <c r="A1269" s="211">
        <v>164</v>
      </c>
      <c r="B1269" s="173" t="s">
        <v>1151</v>
      </c>
      <c r="C1269" s="201" t="s">
        <v>1152</v>
      </c>
      <c r="D1269" s="177" t="s">
        <v>167</v>
      </c>
      <c r="E1269" s="183">
        <v>214.02567999999999</v>
      </c>
      <c r="F1269" s="192"/>
      <c r="G1269" s="191">
        <f>ROUND(E1269*F1269,2)</f>
        <v>0</v>
      </c>
      <c r="H1269" s="190" t="s">
        <v>287</v>
      </c>
      <c r="I1269" s="213" t="s">
        <v>169</v>
      </c>
      <c r="J1269" s="162"/>
      <c r="K1269" s="162"/>
      <c r="L1269" s="162"/>
      <c r="M1269" s="162"/>
      <c r="N1269" s="162"/>
      <c r="O1269" s="162"/>
      <c r="P1269" s="162"/>
      <c r="Q1269" s="162"/>
      <c r="R1269" s="162"/>
      <c r="S1269" s="162"/>
      <c r="T1269" s="162"/>
      <c r="U1269" s="162"/>
      <c r="V1269" s="162"/>
      <c r="W1269" s="162"/>
      <c r="X1269" s="162"/>
      <c r="Y1269" s="162"/>
      <c r="Z1269" s="162"/>
      <c r="AA1269" s="162"/>
      <c r="AB1269" s="162"/>
      <c r="AC1269" s="162"/>
      <c r="AD1269" s="162"/>
      <c r="AE1269" s="162" t="s">
        <v>170</v>
      </c>
      <c r="AF1269" s="162"/>
      <c r="AG1269" s="162"/>
      <c r="AH1269" s="162"/>
      <c r="AI1269" s="162"/>
      <c r="AJ1269" s="162"/>
      <c r="AK1269" s="162"/>
      <c r="AL1269" s="162"/>
      <c r="AM1269" s="162">
        <v>21</v>
      </c>
      <c r="AN1269" s="162"/>
      <c r="AO1269" s="162"/>
      <c r="AP1269" s="162"/>
      <c r="AQ1269" s="162"/>
      <c r="AR1269" s="162"/>
      <c r="AS1269" s="162"/>
      <c r="AT1269" s="162"/>
      <c r="AU1269" s="162"/>
      <c r="AV1269" s="162"/>
      <c r="AW1269" s="162"/>
      <c r="AX1269" s="162"/>
      <c r="AY1269" s="162"/>
      <c r="AZ1269" s="162"/>
      <c r="BA1269" s="162"/>
      <c r="BB1269" s="162"/>
      <c r="BC1269" s="162"/>
      <c r="BD1269" s="162"/>
      <c r="BE1269" s="162"/>
      <c r="BF1269" s="162"/>
      <c r="BG1269" s="162"/>
      <c r="BH1269" s="162"/>
    </row>
    <row r="1270" spans="1:60" outlineLevel="1" x14ac:dyDescent="0.2">
      <c r="A1270" s="210"/>
      <c r="B1270" s="174"/>
      <c r="C1270" s="202" t="s">
        <v>1125</v>
      </c>
      <c r="D1270" s="178"/>
      <c r="E1270" s="184"/>
      <c r="F1270" s="191"/>
      <c r="G1270" s="191"/>
      <c r="H1270" s="190"/>
      <c r="I1270" s="213"/>
      <c r="J1270" s="162"/>
      <c r="K1270" s="162"/>
      <c r="L1270" s="162"/>
      <c r="M1270" s="162"/>
      <c r="N1270" s="162"/>
      <c r="O1270" s="162"/>
      <c r="P1270" s="162"/>
      <c r="Q1270" s="162"/>
      <c r="R1270" s="162"/>
      <c r="S1270" s="162"/>
      <c r="T1270" s="162"/>
      <c r="U1270" s="162"/>
      <c r="V1270" s="162"/>
      <c r="W1270" s="162"/>
      <c r="X1270" s="162"/>
      <c r="Y1270" s="162"/>
      <c r="Z1270" s="162"/>
      <c r="AA1270" s="162"/>
      <c r="AB1270" s="162"/>
      <c r="AC1270" s="162"/>
      <c r="AD1270" s="162"/>
      <c r="AE1270" s="162"/>
      <c r="AF1270" s="162"/>
      <c r="AG1270" s="162"/>
      <c r="AH1270" s="162"/>
      <c r="AI1270" s="162"/>
      <c r="AJ1270" s="162"/>
      <c r="AK1270" s="162"/>
      <c r="AL1270" s="162"/>
      <c r="AM1270" s="162"/>
      <c r="AN1270" s="162"/>
      <c r="AO1270" s="162"/>
      <c r="AP1270" s="162"/>
      <c r="AQ1270" s="162"/>
      <c r="AR1270" s="162"/>
      <c r="AS1270" s="162"/>
      <c r="AT1270" s="162"/>
      <c r="AU1270" s="162"/>
      <c r="AV1270" s="162"/>
      <c r="AW1270" s="162"/>
      <c r="AX1270" s="162"/>
      <c r="AY1270" s="162"/>
      <c r="AZ1270" s="162"/>
      <c r="BA1270" s="162"/>
      <c r="BB1270" s="162"/>
      <c r="BC1270" s="162"/>
      <c r="BD1270" s="162"/>
      <c r="BE1270" s="162"/>
      <c r="BF1270" s="162"/>
      <c r="BG1270" s="162"/>
      <c r="BH1270" s="162"/>
    </row>
    <row r="1271" spans="1:60" outlineLevel="1" x14ac:dyDescent="0.2">
      <c r="A1271" s="210"/>
      <c r="B1271" s="174"/>
      <c r="C1271" s="203" t="s">
        <v>227</v>
      </c>
      <c r="D1271" s="179"/>
      <c r="E1271" s="185"/>
      <c r="F1271" s="191"/>
      <c r="G1271" s="191"/>
      <c r="H1271" s="190"/>
      <c r="I1271" s="213"/>
      <c r="J1271" s="162"/>
      <c r="K1271" s="162"/>
      <c r="L1271" s="162"/>
      <c r="M1271" s="162"/>
      <c r="N1271" s="162"/>
      <c r="O1271" s="162"/>
      <c r="P1271" s="162"/>
      <c r="Q1271" s="162"/>
      <c r="R1271" s="162"/>
      <c r="S1271" s="162"/>
      <c r="T1271" s="162"/>
      <c r="U1271" s="162"/>
      <c r="V1271" s="162"/>
      <c r="W1271" s="162"/>
      <c r="X1271" s="162"/>
      <c r="Y1271" s="162"/>
      <c r="Z1271" s="162"/>
      <c r="AA1271" s="162"/>
      <c r="AB1271" s="162"/>
      <c r="AC1271" s="162"/>
      <c r="AD1271" s="162"/>
      <c r="AE1271" s="162"/>
      <c r="AF1271" s="162"/>
      <c r="AG1271" s="162"/>
      <c r="AH1271" s="162"/>
      <c r="AI1271" s="162"/>
      <c r="AJ1271" s="162"/>
      <c r="AK1271" s="162"/>
      <c r="AL1271" s="162"/>
      <c r="AM1271" s="162"/>
      <c r="AN1271" s="162"/>
      <c r="AO1271" s="162"/>
      <c r="AP1271" s="162"/>
      <c r="AQ1271" s="162"/>
      <c r="AR1271" s="162"/>
      <c r="AS1271" s="162"/>
      <c r="AT1271" s="162"/>
      <c r="AU1271" s="162"/>
      <c r="AV1271" s="162"/>
      <c r="AW1271" s="162"/>
      <c r="AX1271" s="162"/>
      <c r="AY1271" s="162"/>
      <c r="AZ1271" s="162"/>
      <c r="BA1271" s="162"/>
      <c r="BB1271" s="162"/>
      <c r="BC1271" s="162"/>
      <c r="BD1271" s="162"/>
      <c r="BE1271" s="162"/>
      <c r="BF1271" s="162"/>
      <c r="BG1271" s="162"/>
      <c r="BH1271" s="162"/>
    </row>
    <row r="1272" spans="1:60" outlineLevel="1" x14ac:dyDescent="0.2">
      <c r="A1272" s="210"/>
      <c r="B1272" s="174"/>
      <c r="C1272" s="204" t="s">
        <v>1153</v>
      </c>
      <c r="D1272" s="179"/>
      <c r="E1272" s="185">
        <v>89.187200000000004</v>
      </c>
      <c r="F1272" s="191"/>
      <c r="G1272" s="191"/>
      <c r="H1272" s="190"/>
      <c r="I1272" s="213"/>
      <c r="J1272" s="162"/>
      <c r="K1272" s="162"/>
      <c r="L1272" s="162"/>
      <c r="M1272" s="162"/>
      <c r="N1272" s="162"/>
      <c r="O1272" s="162"/>
      <c r="P1272" s="162"/>
      <c r="Q1272" s="162"/>
      <c r="R1272" s="162"/>
      <c r="S1272" s="162"/>
      <c r="T1272" s="162"/>
      <c r="U1272" s="162"/>
      <c r="V1272" s="162"/>
      <c r="W1272" s="162"/>
      <c r="X1272" s="162"/>
      <c r="Y1272" s="162"/>
      <c r="Z1272" s="162"/>
      <c r="AA1272" s="162"/>
      <c r="AB1272" s="162"/>
      <c r="AC1272" s="162"/>
      <c r="AD1272" s="162"/>
      <c r="AE1272" s="162"/>
      <c r="AF1272" s="162"/>
      <c r="AG1272" s="162"/>
      <c r="AH1272" s="162"/>
      <c r="AI1272" s="162"/>
      <c r="AJ1272" s="162"/>
      <c r="AK1272" s="162"/>
      <c r="AL1272" s="162"/>
      <c r="AM1272" s="162"/>
      <c r="AN1272" s="162"/>
      <c r="AO1272" s="162"/>
      <c r="AP1272" s="162"/>
      <c r="AQ1272" s="162"/>
      <c r="AR1272" s="162"/>
      <c r="AS1272" s="162"/>
      <c r="AT1272" s="162"/>
      <c r="AU1272" s="162"/>
      <c r="AV1272" s="162"/>
      <c r="AW1272" s="162"/>
      <c r="AX1272" s="162"/>
      <c r="AY1272" s="162"/>
      <c r="AZ1272" s="162"/>
      <c r="BA1272" s="162"/>
      <c r="BB1272" s="162"/>
      <c r="BC1272" s="162"/>
      <c r="BD1272" s="162"/>
      <c r="BE1272" s="162"/>
      <c r="BF1272" s="162"/>
      <c r="BG1272" s="162"/>
      <c r="BH1272" s="162"/>
    </row>
    <row r="1273" spans="1:60" outlineLevel="1" x14ac:dyDescent="0.2">
      <c r="A1273" s="210"/>
      <c r="B1273" s="174"/>
      <c r="C1273" s="204" t="s">
        <v>1154</v>
      </c>
      <c r="D1273" s="179"/>
      <c r="E1273" s="185">
        <v>110.2432</v>
      </c>
      <c r="F1273" s="191"/>
      <c r="G1273" s="191"/>
      <c r="H1273" s="190"/>
      <c r="I1273" s="213"/>
      <c r="J1273" s="162"/>
      <c r="K1273" s="162"/>
      <c r="L1273" s="162"/>
      <c r="M1273" s="162"/>
      <c r="N1273" s="162"/>
      <c r="O1273" s="162"/>
      <c r="P1273" s="162"/>
      <c r="Q1273" s="162"/>
      <c r="R1273" s="162"/>
      <c r="S1273" s="162"/>
      <c r="T1273" s="162"/>
      <c r="U1273" s="162"/>
      <c r="V1273" s="162"/>
      <c r="W1273" s="162"/>
      <c r="X1273" s="162"/>
      <c r="Y1273" s="162"/>
      <c r="Z1273" s="162"/>
      <c r="AA1273" s="162"/>
      <c r="AB1273" s="162"/>
      <c r="AC1273" s="162"/>
      <c r="AD1273" s="162"/>
      <c r="AE1273" s="162"/>
      <c r="AF1273" s="162"/>
      <c r="AG1273" s="162"/>
      <c r="AH1273" s="162"/>
      <c r="AI1273" s="162"/>
      <c r="AJ1273" s="162"/>
      <c r="AK1273" s="162"/>
      <c r="AL1273" s="162"/>
      <c r="AM1273" s="162"/>
      <c r="AN1273" s="162"/>
      <c r="AO1273" s="162"/>
      <c r="AP1273" s="162"/>
      <c r="AQ1273" s="162"/>
      <c r="AR1273" s="162"/>
      <c r="AS1273" s="162"/>
      <c r="AT1273" s="162"/>
      <c r="AU1273" s="162"/>
      <c r="AV1273" s="162"/>
      <c r="AW1273" s="162"/>
      <c r="AX1273" s="162"/>
      <c r="AY1273" s="162"/>
      <c r="AZ1273" s="162"/>
      <c r="BA1273" s="162"/>
      <c r="BB1273" s="162"/>
      <c r="BC1273" s="162"/>
      <c r="BD1273" s="162"/>
      <c r="BE1273" s="162"/>
      <c r="BF1273" s="162"/>
      <c r="BG1273" s="162"/>
      <c r="BH1273" s="162"/>
    </row>
    <row r="1274" spans="1:60" outlineLevel="1" x14ac:dyDescent="0.2">
      <c r="A1274" s="210"/>
      <c r="B1274" s="174"/>
      <c r="C1274" s="204" t="s">
        <v>1155</v>
      </c>
      <c r="D1274" s="179"/>
      <c r="E1274" s="185">
        <v>-4.8616000000000001</v>
      </c>
      <c r="F1274" s="191"/>
      <c r="G1274" s="191"/>
      <c r="H1274" s="190"/>
      <c r="I1274" s="213"/>
      <c r="J1274" s="162"/>
      <c r="K1274" s="162"/>
      <c r="L1274" s="162"/>
      <c r="M1274" s="162"/>
      <c r="N1274" s="162"/>
      <c r="O1274" s="162"/>
      <c r="P1274" s="162"/>
      <c r="Q1274" s="162"/>
      <c r="R1274" s="162"/>
      <c r="S1274" s="162"/>
      <c r="T1274" s="162"/>
      <c r="U1274" s="162"/>
      <c r="V1274" s="162"/>
      <c r="W1274" s="162"/>
      <c r="X1274" s="162"/>
      <c r="Y1274" s="162"/>
      <c r="Z1274" s="162"/>
      <c r="AA1274" s="162"/>
      <c r="AB1274" s="162"/>
      <c r="AC1274" s="162"/>
      <c r="AD1274" s="162"/>
      <c r="AE1274" s="162"/>
      <c r="AF1274" s="162"/>
      <c r="AG1274" s="162"/>
      <c r="AH1274" s="162"/>
      <c r="AI1274" s="162"/>
      <c r="AJ1274" s="162"/>
      <c r="AK1274" s="162"/>
      <c r="AL1274" s="162"/>
      <c r="AM1274" s="162"/>
      <c r="AN1274" s="162"/>
      <c r="AO1274" s="162"/>
      <c r="AP1274" s="162"/>
      <c r="AQ1274" s="162"/>
      <c r="AR1274" s="162"/>
      <c r="AS1274" s="162"/>
      <c r="AT1274" s="162"/>
      <c r="AU1274" s="162"/>
      <c r="AV1274" s="162"/>
      <c r="AW1274" s="162"/>
      <c r="AX1274" s="162"/>
      <c r="AY1274" s="162"/>
      <c r="AZ1274" s="162"/>
      <c r="BA1274" s="162"/>
      <c r="BB1274" s="162"/>
      <c r="BC1274" s="162"/>
      <c r="BD1274" s="162"/>
      <c r="BE1274" s="162"/>
      <c r="BF1274" s="162"/>
      <c r="BG1274" s="162"/>
      <c r="BH1274" s="162"/>
    </row>
    <row r="1275" spans="1:60" outlineLevel="1" x14ac:dyDescent="0.2">
      <c r="A1275" s="210"/>
      <c r="B1275" s="174"/>
      <c r="C1275" s="205" t="s">
        <v>238</v>
      </c>
      <c r="D1275" s="180"/>
      <c r="E1275" s="186">
        <v>194.56880000000001</v>
      </c>
      <c r="F1275" s="191"/>
      <c r="G1275" s="191"/>
      <c r="H1275" s="190"/>
      <c r="I1275" s="213"/>
      <c r="J1275" s="162"/>
      <c r="K1275" s="162"/>
      <c r="L1275" s="162"/>
      <c r="M1275" s="162"/>
      <c r="N1275" s="162"/>
      <c r="O1275" s="162"/>
      <c r="P1275" s="162"/>
      <c r="Q1275" s="162"/>
      <c r="R1275" s="162"/>
      <c r="S1275" s="162"/>
      <c r="T1275" s="162"/>
      <c r="U1275" s="162"/>
      <c r="V1275" s="162"/>
      <c r="W1275" s="162"/>
      <c r="X1275" s="162"/>
      <c r="Y1275" s="162"/>
      <c r="Z1275" s="162"/>
      <c r="AA1275" s="162"/>
      <c r="AB1275" s="162"/>
      <c r="AC1275" s="162"/>
      <c r="AD1275" s="162"/>
      <c r="AE1275" s="162"/>
      <c r="AF1275" s="162"/>
      <c r="AG1275" s="162"/>
      <c r="AH1275" s="162"/>
      <c r="AI1275" s="162"/>
      <c r="AJ1275" s="162"/>
      <c r="AK1275" s="162"/>
      <c r="AL1275" s="162"/>
      <c r="AM1275" s="162"/>
      <c r="AN1275" s="162"/>
      <c r="AO1275" s="162"/>
      <c r="AP1275" s="162"/>
      <c r="AQ1275" s="162"/>
      <c r="AR1275" s="162"/>
      <c r="AS1275" s="162"/>
      <c r="AT1275" s="162"/>
      <c r="AU1275" s="162"/>
      <c r="AV1275" s="162"/>
      <c r="AW1275" s="162"/>
      <c r="AX1275" s="162"/>
      <c r="AY1275" s="162"/>
      <c r="AZ1275" s="162"/>
      <c r="BA1275" s="162"/>
      <c r="BB1275" s="162"/>
      <c r="BC1275" s="162"/>
      <c r="BD1275" s="162"/>
      <c r="BE1275" s="162"/>
      <c r="BF1275" s="162"/>
      <c r="BG1275" s="162"/>
      <c r="BH1275" s="162"/>
    </row>
    <row r="1276" spans="1:60" outlineLevel="1" x14ac:dyDescent="0.2">
      <c r="A1276" s="210"/>
      <c r="B1276" s="174"/>
      <c r="C1276" s="203" t="s">
        <v>239</v>
      </c>
      <c r="D1276" s="179"/>
      <c r="E1276" s="185"/>
      <c r="F1276" s="191"/>
      <c r="G1276" s="191"/>
      <c r="H1276" s="190"/>
      <c r="I1276" s="213"/>
      <c r="J1276" s="162"/>
      <c r="K1276" s="162"/>
      <c r="L1276" s="162"/>
      <c r="M1276" s="162"/>
      <c r="N1276" s="162"/>
      <c r="O1276" s="162"/>
      <c r="P1276" s="162"/>
      <c r="Q1276" s="162"/>
      <c r="R1276" s="162"/>
      <c r="S1276" s="162"/>
      <c r="T1276" s="162"/>
      <c r="U1276" s="162"/>
      <c r="V1276" s="162"/>
      <c r="W1276" s="162"/>
      <c r="X1276" s="162"/>
      <c r="Y1276" s="162"/>
      <c r="Z1276" s="162"/>
      <c r="AA1276" s="162"/>
      <c r="AB1276" s="162"/>
      <c r="AC1276" s="162"/>
      <c r="AD1276" s="162"/>
      <c r="AE1276" s="162"/>
      <c r="AF1276" s="162"/>
      <c r="AG1276" s="162"/>
      <c r="AH1276" s="162"/>
      <c r="AI1276" s="162"/>
      <c r="AJ1276" s="162"/>
      <c r="AK1276" s="162"/>
      <c r="AL1276" s="162"/>
      <c r="AM1276" s="162"/>
      <c r="AN1276" s="162"/>
      <c r="AO1276" s="162"/>
      <c r="AP1276" s="162"/>
      <c r="AQ1276" s="162"/>
      <c r="AR1276" s="162"/>
      <c r="AS1276" s="162"/>
      <c r="AT1276" s="162"/>
      <c r="AU1276" s="162"/>
      <c r="AV1276" s="162"/>
      <c r="AW1276" s="162"/>
      <c r="AX1276" s="162"/>
      <c r="AY1276" s="162"/>
      <c r="AZ1276" s="162"/>
      <c r="BA1276" s="162"/>
      <c r="BB1276" s="162"/>
      <c r="BC1276" s="162"/>
      <c r="BD1276" s="162"/>
      <c r="BE1276" s="162"/>
      <c r="BF1276" s="162"/>
      <c r="BG1276" s="162"/>
      <c r="BH1276" s="162"/>
    </row>
    <row r="1277" spans="1:60" outlineLevel="1" x14ac:dyDescent="0.2">
      <c r="A1277" s="210"/>
      <c r="B1277" s="174"/>
      <c r="C1277" s="202" t="s">
        <v>1156</v>
      </c>
      <c r="D1277" s="178"/>
      <c r="E1277" s="184">
        <v>214.02567999999999</v>
      </c>
      <c r="F1277" s="191"/>
      <c r="G1277" s="191"/>
      <c r="H1277" s="190"/>
      <c r="I1277" s="213"/>
      <c r="J1277" s="162"/>
      <c r="K1277" s="162"/>
      <c r="L1277" s="162"/>
      <c r="M1277" s="162"/>
      <c r="N1277" s="162"/>
      <c r="O1277" s="162"/>
      <c r="P1277" s="162"/>
      <c r="Q1277" s="162"/>
      <c r="R1277" s="162"/>
      <c r="S1277" s="162"/>
      <c r="T1277" s="162"/>
      <c r="U1277" s="162"/>
      <c r="V1277" s="162"/>
      <c r="W1277" s="162"/>
      <c r="X1277" s="162"/>
      <c r="Y1277" s="162"/>
      <c r="Z1277" s="162"/>
      <c r="AA1277" s="162"/>
      <c r="AB1277" s="162"/>
      <c r="AC1277" s="162"/>
      <c r="AD1277" s="162"/>
      <c r="AE1277" s="162"/>
      <c r="AF1277" s="162"/>
      <c r="AG1277" s="162"/>
      <c r="AH1277" s="162"/>
      <c r="AI1277" s="162"/>
      <c r="AJ1277" s="162"/>
      <c r="AK1277" s="162"/>
      <c r="AL1277" s="162"/>
      <c r="AM1277" s="162"/>
      <c r="AN1277" s="162"/>
      <c r="AO1277" s="162"/>
      <c r="AP1277" s="162"/>
      <c r="AQ1277" s="162"/>
      <c r="AR1277" s="162"/>
      <c r="AS1277" s="162"/>
      <c r="AT1277" s="162"/>
      <c r="AU1277" s="162"/>
      <c r="AV1277" s="162"/>
      <c r="AW1277" s="162"/>
      <c r="AX1277" s="162"/>
      <c r="AY1277" s="162"/>
      <c r="AZ1277" s="162"/>
      <c r="BA1277" s="162"/>
      <c r="BB1277" s="162"/>
      <c r="BC1277" s="162"/>
      <c r="BD1277" s="162"/>
      <c r="BE1277" s="162"/>
      <c r="BF1277" s="162"/>
      <c r="BG1277" s="162"/>
      <c r="BH1277" s="162"/>
    </row>
    <row r="1278" spans="1:60" ht="33.75" outlineLevel="1" x14ac:dyDescent="0.2">
      <c r="A1278" s="211">
        <v>165</v>
      </c>
      <c r="B1278" s="173" t="s">
        <v>1157</v>
      </c>
      <c r="C1278" s="201" t="s">
        <v>1158</v>
      </c>
      <c r="D1278" s="177" t="s">
        <v>167</v>
      </c>
      <c r="E1278" s="183">
        <v>5.8106400000000002</v>
      </c>
      <c r="F1278" s="192"/>
      <c r="G1278" s="191">
        <f>ROUND(E1278*F1278,2)</f>
        <v>0</v>
      </c>
      <c r="H1278" s="190" t="s">
        <v>287</v>
      </c>
      <c r="I1278" s="213" t="s">
        <v>169</v>
      </c>
      <c r="J1278" s="162"/>
      <c r="K1278" s="162"/>
      <c r="L1278" s="162"/>
      <c r="M1278" s="162"/>
      <c r="N1278" s="162"/>
      <c r="O1278" s="162"/>
      <c r="P1278" s="162"/>
      <c r="Q1278" s="162"/>
      <c r="R1278" s="162"/>
      <c r="S1278" s="162"/>
      <c r="T1278" s="162"/>
      <c r="U1278" s="162"/>
      <c r="V1278" s="162"/>
      <c r="W1278" s="162"/>
      <c r="X1278" s="162"/>
      <c r="Y1278" s="162"/>
      <c r="Z1278" s="162"/>
      <c r="AA1278" s="162"/>
      <c r="AB1278" s="162"/>
      <c r="AC1278" s="162"/>
      <c r="AD1278" s="162"/>
      <c r="AE1278" s="162" t="s">
        <v>170</v>
      </c>
      <c r="AF1278" s="162"/>
      <c r="AG1278" s="162"/>
      <c r="AH1278" s="162"/>
      <c r="AI1278" s="162"/>
      <c r="AJ1278" s="162"/>
      <c r="AK1278" s="162"/>
      <c r="AL1278" s="162"/>
      <c r="AM1278" s="162">
        <v>21</v>
      </c>
      <c r="AN1278" s="162"/>
      <c r="AO1278" s="162"/>
      <c r="AP1278" s="162"/>
      <c r="AQ1278" s="162"/>
      <c r="AR1278" s="162"/>
      <c r="AS1278" s="162"/>
      <c r="AT1278" s="162"/>
      <c r="AU1278" s="162"/>
      <c r="AV1278" s="162"/>
      <c r="AW1278" s="162"/>
      <c r="AX1278" s="162"/>
      <c r="AY1278" s="162"/>
      <c r="AZ1278" s="162"/>
      <c r="BA1278" s="162"/>
      <c r="BB1278" s="162"/>
      <c r="BC1278" s="162"/>
      <c r="BD1278" s="162"/>
      <c r="BE1278" s="162"/>
      <c r="BF1278" s="162"/>
      <c r="BG1278" s="162"/>
      <c r="BH1278" s="162"/>
    </row>
    <row r="1279" spans="1:60" ht="22.5" outlineLevel="1" x14ac:dyDescent="0.2">
      <c r="A1279" s="210"/>
      <c r="B1279" s="174"/>
      <c r="C1279" s="202" t="s">
        <v>1159</v>
      </c>
      <c r="D1279" s="178"/>
      <c r="E1279" s="184">
        <v>5.8106400000000002</v>
      </c>
      <c r="F1279" s="191"/>
      <c r="G1279" s="191"/>
      <c r="H1279" s="190"/>
      <c r="I1279" s="213"/>
      <c r="J1279" s="162"/>
      <c r="K1279" s="162"/>
      <c r="L1279" s="162"/>
      <c r="M1279" s="162"/>
      <c r="N1279" s="162"/>
      <c r="O1279" s="162"/>
      <c r="P1279" s="162"/>
      <c r="Q1279" s="162"/>
      <c r="R1279" s="162"/>
      <c r="S1279" s="162"/>
      <c r="T1279" s="162"/>
      <c r="U1279" s="162"/>
      <c r="V1279" s="162"/>
      <c r="W1279" s="162"/>
      <c r="X1279" s="162"/>
      <c r="Y1279" s="162"/>
      <c r="Z1279" s="162"/>
      <c r="AA1279" s="162"/>
      <c r="AB1279" s="162"/>
      <c r="AC1279" s="162"/>
      <c r="AD1279" s="162"/>
      <c r="AE1279" s="162"/>
      <c r="AF1279" s="162"/>
      <c r="AG1279" s="162"/>
      <c r="AH1279" s="162"/>
      <c r="AI1279" s="162"/>
      <c r="AJ1279" s="162"/>
      <c r="AK1279" s="162"/>
      <c r="AL1279" s="162"/>
      <c r="AM1279" s="162"/>
      <c r="AN1279" s="162"/>
      <c r="AO1279" s="162"/>
      <c r="AP1279" s="162"/>
      <c r="AQ1279" s="162"/>
      <c r="AR1279" s="162"/>
      <c r="AS1279" s="162"/>
      <c r="AT1279" s="162"/>
      <c r="AU1279" s="162"/>
      <c r="AV1279" s="162"/>
      <c r="AW1279" s="162"/>
      <c r="AX1279" s="162"/>
      <c r="AY1279" s="162"/>
      <c r="AZ1279" s="162"/>
      <c r="BA1279" s="162"/>
      <c r="BB1279" s="162"/>
      <c r="BC1279" s="162"/>
      <c r="BD1279" s="162"/>
      <c r="BE1279" s="162"/>
      <c r="BF1279" s="162"/>
      <c r="BG1279" s="162"/>
      <c r="BH1279" s="162"/>
    </row>
    <row r="1280" spans="1:60" ht="22.5" outlineLevel="1" x14ac:dyDescent="0.2">
      <c r="A1280" s="211">
        <v>166</v>
      </c>
      <c r="B1280" s="173" t="s">
        <v>1160</v>
      </c>
      <c r="C1280" s="201" t="s">
        <v>1161</v>
      </c>
      <c r="D1280" s="177" t="s">
        <v>167</v>
      </c>
      <c r="E1280" s="183">
        <v>5.5609400000000004</v>
      </c>
      <c r="F1280" s="192"/>
      <c r="G1280" s="191">
        <f>ROUND(E1280*F1280,2)</f>
        <v>0</v>
      </c>
      <c r="H1280" s="190" t="s">
        <v>287</v>
      </c>
      <c r="I1280" s="213" t="s">
        <v>169</v>
      </c>
      <c r="J1280" s="162"/>
      <c r="K1280" s="162"/>
      <c r="L1280" s="162"/>
      <c r="M1280" s="162"/>
      <c r="N1280" s="162"/>
      <c r="O1280" s="162"/>
      <c r="P1280" s="162"/>
      <c r="Q1280" s="162"/>
      <c r="R1280" s="162"/>
      <c r="S1280" s="162"/>
      <c r="T1280" s="162"/>
      <c r="U1280" s="162"/>
      <c r="V1280" s="162"/>
      <c r="W1280" s="162"/>
      <c r="X1280" s="162"/>
      <c r="Y1280" s="162"/>
      <c r="Z1280" s="162"/>
      <c r="AA1280" s="162"/>
      <c r="AB1280" s="162"/>
      <c r="AC1280" s="162"/>
      <c r="AD1280" s="162"/>
      <c r="AE1280" s="162" t="s">
        <v>170</v>
      </c>
      <c r="AF1280" s="162"/>
      <c r="AG1280" s="162"/>
      <c r="AH1280" s="162"/>
      <c r="AI1280" s="162"/>
      <c r="AJ1280" s="162"/>
      <c r="AK1280" s="162"/>
      <c r="AL1280" s="162"/>
      <c r="AM1280" s="162">
        <v>21</v>
      </c>
      <c r="AN1280" s="162"/>
      <c r="AO1280" s="162"/>
      <c r="AP1280" s="162"/>
      <c r="AQ1280" s="162"/>
      <c r="AR1280" s="162"/>
      <c r="AS1280" s="162"/>
      <c r="AT1280" s="162"/>
      <c r="AU1280" s="162"/>
      <c r="AV1280" s="162"/>
      <c r="AW1280" s="162"/>
      <c r="AX1280" s="162"/>
      <c r="AY1280" s="162"/>
      <c r="AZ1280" s="162"/>
      <c r="BA1280" s="162"/>
      <c r="BB1280" s="162"/>
      <c r="BC1280" s="162"/>
      <c r="BD1280" s="162"/>
      <c r="BE1280" s="162"/>
      <c r="BF1280" s="162"/>
      <c r="BG1280" s="162"/>
      <c r="BH1280" s="162"/>
    </row>
    <row r="1281" spans="1:60" outlineLevel="1" x14ac:dyDescent="0.2">
      <c r="A1281" s="210"/>
      <c r="B1281" s="174"/>
      <c r="C1281" s="202" t="s">
        <v>1162</v>
      </c>
      <c r="D1281" s="178"/>
      <c r="E1281" s="184">
        <v>5.5609400000000004</v>
      </c>
      <c r="F1281" s="191"/>
      <c r="G1281" s="191"/>
      <c r="H1281" s="190"/>
      <c r="I1281" s="213"/>
      <c r="J1281" s="162"/>
      <c r="K1281" s="162"/>
      <c r="L1281" s="162"/>
      <c r="M1281" s="162"/>
      <c r="N1281" s="162"/>
      <c r="O1281" s="162"/>
      <c r="P1281" s="162"/>
      <c r="Q1281" s="162"/>
      <c r="R1281" s="162"/>
      <c r="S1281" s="162"/>
      <c r="T1281" s="162"/>
      <c r="U1281" s="162"/>
      <c r="V1281" s="162"/>
      <c r="W1281" s="162"/>
      <c r="X1281" s="162"/>
      <c r="Y1281" s="162"/>
      <c r="Z1281" s="162"/>
      <c r="AA1281" s="162"/>
      <c r="AB1281" s="162"/>
      <c r="AC1281" s="162"/>
      <c r="AD1281" s="162"/>
      <c r="AE1281" s="162"/>
      <c r="AF1281" s="162"/>
      <c r="AG1281" s="162"/>
      <c r="AH1281" s="162"/>
      <c r="AI1281" s="162"/>
      <c r="AJ1281" s="162"/>
      <c r="AK1281" s="162"/>
      <c r="AL1281" s="162"/>
      <c r="AM1281" s="162"/>
      <c r="AN1281" s="162"/>
      <c r="AO1281" s="162"/>
      <c r="AP1281" s="162"/>
      <c r="AQ1281" s="162"/>
      <c r="AR1281" s="162"/>
      <c r="AS1281" s="162"/>
      <c r="AT1281" s="162"/>
      <c r="AU1281" s="162"/>
      <c r="AV1281" s="162"/>
      <c r="AW1281" s="162"/>
      <c r="AX1281" s="162"/>
      <c r="AY1281" s="162"/>
      <c r="AZ1281" s="162"/>
      <c r="BA1281" s="162"/>
      <c r="BB1281" s="162"/>
      <c r="BC1281" s="162"/>
      <c r="BD1281" s="162"/>
      <c r="BE1281" s="162"/>
      <c r="BF1281" s="162"/>
      <c r="BG1281" s="162"/>
      <c r="BH1281" s="162"/>
    </row>
    <row r="1282" spans="1:60" outlineLevel="1" x14ac:dyDescent="0.2">
      <c r="A1282" s="210"/>
      <c r="B1282" s="289" t="s">
        <v>1163</v>
      </c>
      <c r="C1282" s="290"/>
      <c r="D1282" s="291"/>
      <c r="E1282" s="292"/>
      <c r="F1282" s="293"/>
      <c r="G1282" s="294"/>
      <c r="H1282" s="190"/>
      <c r="I1282" s="213"/>
      <c r="J1282" s="162"/>
      <c r="K1282" s="162"/>
      <c r="L1282" s="162"/>
      <c r="M1282" s="162"/>
      <c r="N1282" s="162"/>
      <c r="O1282" s="162"/>
      <c r="P1282" s="162"/>
      <c r="Q1282" s="162"/>
      <c r="R1282" s="162"/>
      <c r="S1282" s="162"/>
      <c r="T1282" s="162"/>
      <c r="U1282" s="162"/>
      <c r="V1282" s="162"/>
      <c r="W1282" s="162"/>
      <c r="X1282" s="162"/>
      <c r="Y1282" s="162"/>
      <c r="Z1282" s="162"/>
      <c r="AA1282" s="162"/>
      <c r="AB1282" s="162"/>
      <c r="AC1282" s="162">
        <v>0</v>
      </c>
      <c r="AD1282" s="162"/>
      <c r="AE1282" s="162"/>
      <c r="AF1282" s="162"/>
      <c r="AG1282" s="162"/>
      <c r="AH1282" s="162"/>
      <c r="AI1282" s="162"/>
      <c r="AJ1282" s="162"/>
      <c r="AK1282" s="162"/>
      <c r="AL1282" s="162"/>
      <c r="AM1282" s="162"/>
      <c r="AN1282" s="162"/>
      <c r="AO1282" s="162"/>
      <c r="AP1282" s="162"/>
      <c r="AQ1282" s="162"/>
      <c r="AR1282" s="162"/>
      <c r="AS1282" s="162"/>
      <c r="AT1282" s="162"/>
      <c r="AU1282" s="162"/>
      <c r="AV1282" s="162"/>
      <c r="AW1282" s="162"/>
      <c r="AX1282" s="162"/>
      <c r="AY1282" s="162"/>
      <c r="AZ1282" s="162"/>
      <c r="BA1282" s="162"/>
      <c r="BB1282" s="162"/>
      <c r="BC1282" s="162"/>
      <c r="BD1282" s="162"/>
      <c r="BE1282" s="162"/>
      <c r="BF1282" s="162"/>
      <c r="BG1282" s="162"/>
      <c r="BH1282" s="162"/>
    </row>
    <row r="1283" spans="1:60" outlineLevel="1" x14ac:dyDescent="0.2">
      <c r="A1283" s="210"/>
      <c r="B1283" s="289" t="s">
        <v>1112</v>
      </c>
      <c r="C1283" s="290"/>
      <c r="D1283" s="291"/>
      <c r="E1283" s="292"/>
      <c r="F1283" s="293"/>
      <c r="G1283" s="294"/>
      <c r="H1283" s="190"/>
      <c r="I1283" s="213"/>
      <c r="J1283" s="162"/>
      <c r="K1283" s="162"/>
      <c r="L1283" s="162"/>
      <c r="M1283" s="162"/>
      <c r="N1283" s="162"/>
      <c r="O1283" s="162"/>
      <c r="P1283" s="162"/>
      <c r="Q1283" s="162"/>
      <c r="R1283" s="162"/>
      <c r="S1283" s="162"/>
      <c r="T1283" s="162"/>
      <c r="U1283" s="162"/>
      <c r="V1283" s="162"/>
      <c r="W1283" s="162"/>
      <c r="X1283" s="162"/>
      <c r="Y1283" s="162"/>
      <c r="Z1283" s="162"/>
      <c r="AA1283" s="162"/>
      <c r="AB1283" s="162"/>
      <c r="AC1283" s="162"/>
      <c r="AD1283" s="162"/>
      <c r="AE1283" s="162" t="s">
        <v>163</v>
      </c>
      <c r="AF1283" s="162"/>
      <c r="AG1283" s="162"/>
      <c r="AH1283" s="162"/>
      <c r="AI1283" s="162"/>
      <c r="AJ1283" s="162"/>
      <c r="AK1283" s="162"/>
      <c r="AL1283" s="162"/>
      <c r="AM1283" s="162"/>
      <c r="AN1283" s="162"/>
      <c r="AO1283" s="162"/>
      <c r="AP1283" s="162"/>
      <c r="AQ1283" s="162"/>
      <c r="AR1283" s="162"/>
      <c r="AS1283" s="162"/>
      <c r="AT1283" s="162"/>
      <c r="AU1283" s="162"/>
      <c r="AV1283" s="162"/>
      <c r="AW1283" s="162"/>
      <c r="AX1283" s="162"/>
      <c r="AY1283" s="162"/>
      <c r="AZ1283" s="162"/>
      <c r="BA1283" s="162"/>
      <c r="BB1283" s="162"/>
      <c r="BC1283" s="162"/>
      <c r="BD1283" s="162"/>
      <c r="BE1283" s="162"/>
      <c r="BF1283" s="162"/>
      <c r="BG1283" s="162"/>
      <c r="BH1283" s="162"/>
    </row>
    <row r="1284" spans="1:60" outlineLevel="1" x14ac:dyDescent="0.2">
      <c r="A1284" s="211">
        <v>167</v>
      </c>
      <c r="B1284" s="173" t="s">
        <v>1164</v>
      </c>
      <c r="C1284" s="201" t="s">
        <v>1165</v>
      </c>
      <c r="D1284" s="177" t="s">
        <v>282</v>
      </c>
      <c r="E1284" s="183">
        <v>1.5160100000000001</v>
      </c>
      <c r="F1284" s="192"/>
      <c r="G1284" s="191">
        <f>ROUND(E1284*F1284,2)</f>
        <v>0</v>
      </c>
      <c r="H1284" s="190" t="s">
        <v>1118</v>
      </c>
      <c r="I1284" s="213" t="s">
        <v>169</v>
      </c>
      <c r="J1284" s="162"/>
      <c r="K1284" s="162"/>
      <c r="L1284" s="162"/>
      <c r="M1284" s="162"/>
      <c r="N1284" s="162"/>
      <c r="O1284" s="162"/>
      <c r="P1284" s="162"/>
      <c r="Q1284" s="162"/>
      <c r="R1284" s="162"/>
      <c r="S1284" s="162"/>
      <c r="T1284" s="162"/>
      <c r="U1284" s="162"/>
      <c r="V1284" s="162"/>
      <c r="W1284" s="162"/>
      <c r="X1284" s="162"/>
      <c r="Y1284" s="162"/>
      <c r="Z1284" s="162"/>
      <c r="AA1284" s="162"/>
      <c r="AB1284" s="162"/>
      <c r="AC1284" s="162"/>
      <c r="AD1284" s="162"/>
      <c r="AE1284" s="162" t="s">
        <v>170</v>
      </c>
      <c r="AF1284" s="162"/>
      <c r="AG1284" s="162"/>
      <c r="AH1284" s="162"/>
      <c r="AI1284" s="162"/>
      <c r="AJ1284" s="162"/>
      <c r="AK1284" s="162"/>
      <c r="AL1284" s="162"/>
      <c r="AM1284" s="162">
        <v>21</v>
      </c>
      <c r="AN1284" s="162"/>
      <c r="AO1284" s="162"/>
      <c r="AP1284" s="162"/>
      <c r="AQ1284" s="162"/>
      <c r="AR1284" s="162"/>
      <c r="AS1284" s="162"/>
      <c r="AT1284" s="162"/>
      <c r="AU1284" s="162"/>
      <c r="AV1284" s="162"/>
      <c r="AW1284" s="162"/>
      <c r="AX1284" s="162"/>
      <c r="AY1284" s="162"/>
      <c r="AZ1284" s="162"/>
      <c r="BA1284" s="162"/>
      <c r="BB1284" s="162"/>
      <c r="BC1284" s="162"/>
      <c r="BD1284" s="162"/>
      <c r="BE1284" s="162"/>
      <c r="BF1284" s="162"/>
      <c r="BG1284" s="162"/>
      <c r="BH1284" s="162"/>
    </row>
    <row r="1285" spans="1:60" x14ac:dyDescent="0.2">
      <c r="A1285" s="209" t="s">
        <v>159</v>
      </c>
      <c r="B1285" s="172" t="s">
        <v>95</v>
      </c>
      <c r="C1285" s="200" t="s">
        <v>96</v>
      </c>
      <c r="D1285" s="176"/>
      <c r="E1285" s="182"/>
      <c r="F1285" s="295">
        <f>SUM(G1286:G1296)</f>
        <v>0</v>
      </c>
      <c r="G1285" s="296"/>
      <c r="H1285" s="189"/>
      <c r="I1285" s="212"/>
      <c r="AE1285" t="s">
        <v>160</v>
      </c>
    </row>
    <row r="1286" spans="1:60" outlineLevel="1" x14ac:dyDescent="0.2">
      <c r="A1286" s="210"/>
      <c r="B1286" s="297" t="s">
        <v>1166</v>
      </c>
      <c r="C1286" s="298"/>
      <c r="D1286" s="299"/>
      <c r="E1286" s="300"/>
      <c r="F1286" s="301"/>
      <c r="G1286" s="302"/>
      <c r="H1286" s="190"/>
      <c r="I1286" s="213"/>
      <c r="J1286" s="162"/>
      <c r="K1286" s="162"/>
      <c r="L1286" s="162"/>
      <c r="M1286" s="162"/>
      <c r="N1286" s="162"/>
      <c r="O1286" s="162"/>
      <c r="P1286" s="162"/>
      <c r="Q1286" s="162"/>
      <c r="R1286" s="162"/>
      <c r="S1286" s="162"/>
      <c r="T1286" s="162"/>
      <c r="U1286" s="162"/>
      <c r="V1286" s="162"/>
      <c r="W1286" s="162"/>
      <c r="X1286" s="162"/>
      <c r="Y1286" s="162"/>
      <c r="Z1286" s="162"/>
      <c r="AA1286" s="162"/>
      <c r="AB1286" s="162"/>
      <c r="AC1286" s="162">
        <v>0</v>
      </c>
      <c r="AD1286" s="162"/>
      <c r="AE1286" s="162"/>
      <c r="AF1286" s="162"/>
      <c r="AG1286" s="162"/>
      <c r="AH1286" s="162"/>
      <c r="AI1286" s="162"/>
      <c r="AJ1286" s="162"/>
      <c r="AK1286" s="162"/>
      <c r="AL1286" s="162"/>
      <c r="AM1286" s="162"/>
      <c r="AN1286" s="162"/>
      <c r="AO1286" s="162"/>
      <c r="AP1286" s="162"/>
      <c r="AQ1286" s="162"/>
      <c r="AR1286" s="162"/>
      <c r="AS1286" s="162"/>
      <c r="AT1286" s="162"/>
      <c r="AU1286" s="162"/>
      <c r="AV1286" s="162"/>
      <c r="AW1286" s="162"/>
      <c r="AX1286" s="162"/>
      <c r="AY1286" s="162"/>
      <c r="AZ1286" s="162"/>
      <c r="BA1286" s="162"/>
      <c r="BB1286" s="162"/>
      <c r="BC1286" s="162"/>
      <c r="BD1286" s="162"/>
      <c r="BE1286" s="162"/>
      <c r="BF1286" s="162"/>
      <c r="BG1286" s="162"/>
      <c r="BH1286" s="162"/>
    </row>
    <row r="1287" spans="1:60" outlineLevel="1" x14ac:dyDescent="0.2">
      <c r="A1287" s="211">
        <v>168</v>
      </c>
      <c r="B1287" s="173" t="s">
        <v>1167</v>
      </c>
      <c r="C1287" s="201" t="s">
        <v>1168</v>
      </c>
      <c r="D1287" s="177" t="s">
        <v>186</v>
      </c>
      <c r="E1287" s="183">
        <v>1</v>
      </c>
      <c r="F1287" s="192"/>
      <c r="G1287" s="191">
        <f>ROUND(E1287*F1287,2)</f>
        <v>0</v>
      </c>
      <c r="H1287" s="190" t="s">
        <v>785</v>
      </c>
      <c r="I1287" s="213" t="s">
        <v>169</v>
      </c>
      <c r="J1287" s="162"/>
      <c r="K1287" s="162"/>
      <c r="L1287" s="162"/>
      <c r="M1287" s="162"/>
      <c r="N1287" s="162"/>
      <c r="O1287" s="162"/>
      <c r="P1287" s="162"/>
      <c r="Q1287" s="162"/>
      <c r="R1287" s="162"/>
      <c r="S1287" s="162"/>
      <c r="T1287" s="162"/>
      <c r="U1287" s="162"/>
      <c r="V1287" s="162"/>
      <c r="W1287" s="162"/>
      <c r="X1287" s="162"/>
      <c r="Y1287" s="162"/>
      <c r="Z1287" s="162"/>
      <c r="AA1287" s="162"/>
      <c r="AB1287" s="162"/>
      <c r="AC1287" s="162"/>
      <c r="AD1287" s="162"/>
      <c r="AE1287" s="162" t="s">
        <v>170</v>
      </c>
      <c r="AF1287" s="162"/>
      <c r="AG1287" s="162"/>
      <c r="AH1287" s="162"/>
      <c r="AI1287" s="162"/>
      <c r="AJ1287" s="162"/>
      <c r="AK1287" s="162"/>
      <c r="AL1287" s="162"/>
      <c r="AM1287" s="162">
        <v>21</v>
      </c>
      <c r="AN1287" s="162"/>
      <c r="AO1287" s="162"/>
      <c r="AP1287" s="162"/>
      <c r="AQ1287" s="162"/>
      <c r="AR1287" s="162"/>
      <c r="AS1287" s="162"/>
      <c r="AT1287" s="162"/>
      <c r="AU1287" s="162"/>
      <c r="AV1287" s="162"/>
      <c r="AW1287" s="162"/>
      <c r="AX1287" s="162"/>
      <c r="AY1287" s="162"/>
      <c r="AZ1287" s="162"/>
      <c r="BA1287" s="162"/>
      <c r="BB1287" s="162"/>
      <c r="BC1287" s="162"/>
      <c r="BD1287" s="162"/>
      <c r="BE1287" s="162"/>
      <c r="BF1287" s="162"/>
      <c r="BG1287" s="162"/>
      <c r="BH1287" s="162"/>
    </row>
    <row r="1288" spans="1:60" outlineLevel="1" x14ac:dyDescent="0.2">
      <c r="A1288" s="210"/>
      <c r="B1288" s="174"/>
      <c r="C1288" s="202" t="s">
        <v>1169</v>
      </c>
      <c r="D1288" s="178"/>
      <c r="E1288" s="184">
        <v>1</v>
      </c>
      <c r="F1288" s="191"/>
      <c r="G1288" s="191"/>
      <c r="H1288" s="190"/>
      <c r="I1288" s="213"/>
      <c r="J1288" s="162"/>
      <c r="K1288" s="162"/>
      <c r="L1288" s="162"/>
      <c r="M1288" s="162"/>
      <c r="N1288" s="162"/>
      <c r="O1288" s="162"/>
      <c r="P1288" s="162"/>
      <c r="Q1288" s="162"/>
      <c r="R1288" s="162"/>
      <c r="S1288" s="162"/>
      <c r="T1288" s="162"/>
      <c r="U1288" s="162"/>
      <c r="V1288" s="162"/>
      <c r="W1288" s="162"/>
      <c r="X1288" s="162"/>
      <c r="Y1288" s="162"/>
      <c r="Z1288" s="162"/>
      <c r="AA1288" s="162"/>
      <c r="AB1288" s="162"/>
      <c r="AC1288" s="162"/>
      <c r="AD1288" s="162"/>
      <c r="AE1288" s="162"/>
      <c r="AF1288" s="162"/>
      <c r="AG1288" s="162"/>
      <c r="AH1288" s="162"/>
      <c r="AI1288" s="162"/>
      <c r="AJ1288" s="162"/>
      <c r="AK1288" s="162"/>
      <c r="AL1288" s="162"/>
      <c r="AM1288" s="162"/>
      <c r="AN1288" s="162"/>
      <c r="AO1288" s="162"/>
      <c r="AP1288" s="162"/>
      <c r="AQ1288" s="162"/>
      <c r="AR1288" s="162"/>
      <c r="AS1288" s="162"/>
      <c r="AT1288" s="162"/>
      <c r="AU1288" s="162"/>
      <c r="AV1288" s="162"/>
      <c r="AW1288" s="162"/>
      <c r="AX1288" s="162"/>
      <c r="AY1288" s="162"/>
      <c r="AZ1288" s="162"/>
      <c r="BA1288" s="162"/>
      <c r="BB1288" s="162"/>
      <c r="BC1288" s="162"/>
      <c r="BD1288" s="162"/>
      <c r="BE1288" s="162"/>
      <c r="BF1288" s="162"/>
      <c r="BG1288" s="162"/>
      <c r="BH1288" s="162"/>
    </row>
    <row r="1289" spans="1:60" outlineLevel="1" x14ac:dyDescent="0.2">
      <c r="A1289" s="210"/>
      <c r="B1289" s="289" t="s">
        <v>1170</v>
      </c>
      <c r="C1289" s="290"/>
      <c r="D1289" s="291"/>
      <c r="E1289" s="292"/>
      <c r="F1289" s="293"/>
      <c r="G1289" s="294"/>
      <c r="H1289" s="190"/>
      <c r="I1289" s="213"/>
      <c r="J1289" s="162"/>
      <c r="K1289" s="162"/>
      <c r="L1289" s="162"/>
      <c r="M1289" s="162"/>
      <c r="N1289" s="162"/>
      <c r="O1289" s="162"/>
      <c r="P1289" s="162"/>
      <c r="Q1289" s="162"/>
      <c r="R1289" s="162"/>
      <c r="S1289" s="162"/>
      <c r="T1289" s="162"/>
      <c r="U1289" s="162"/>
      <c r="V1289" s="162"/>
      <c r="W1289" s="162"/>
      <c r="X1289" s="162"/>
      <c r="Y1289" s="162"/>
      <c r="Z1289" s="162"/>
      <c r="AA1289" s="162"/>
      <c r="AB1289" s="162"/>
      <c r="AC1289" s="162">
        <v>0</v>
      </c>
      <c r="AD1289" s="162"/>
      <c r="AE1289" s="162"/>
      <c r="AF1289" s="162"/>
      <c r="AG1289" s="162"/>
      <c r="AH1289" s="162"/>
      <c r="AI1289" s="162"/>
      <c r="AJ1289" s="162"/>
      <c r="AK1289" s="162"/>
      <c r="AL1289" s="162"/>
      <c r="AM1289" s="162"/>
      <c r="AN1289" s="162"/>
      <c r="AO1289" s="162"/>
      <c r="AP1289" s="162"/>
      <c r="AQ1289" s="162"/>
      <c r="AR1289" s="162"/>
      <c r="AS1289" s="162"/>
      <c r="AT1289" s="162"/>
      <c r="AU1289" s="162"/>
      <c r="AV1289" s="162"/>
      <c r="AW1289" s="162"/>
      <c r="AX1289" s="162"/>
      <c r="AY1289" s="162"/>
      <c r="AZ1289" s="162"/>
      <c r="BA1289" s="162"/>
      <c r="BB1289" s="162"/>
      <c r="BC1289" s="162"/>
      <c r="BD1289" s="162"/>
      <c r="BE1289" s="162"/>
      <c r="BF1289" s="162"/>
      <c r="BG1289" s="162"/>
      <c r="BH1289" s="162"/>
    </row>
    <row r="1290" spans="1:60" outlineLevel="1" x14ac:dyDescent="0.2">
      <c r="A1290" s="211">
        <v>169</v>
      </c>
      <c r="B1290" s="173" t="s">
        <v>1171</v>
      </c>
      <c r="C1290" s="201" t="s">
        <v>1172</v>
      </c>
      <c r="D1290" s="177" t="s">
        <v>347</v>
      </c>
      <c r="E1290" s="183">
        <v>1</v>
      </c>
      <c r="F1290" s="192"/>
      <c r="G1290" s="191">
        <f>ROUND(E1290*F1290,2)</f>
        <v>0</v>
      </c>
      <c r="H1290" s="190" t="s">
        <v>785</v>
      </c>
      <c r="I1290" s="213" t="s">
        <v>169</v>
      </c>
      <c r="J1290" s="162"/>
      <c r="K1290" s="162"/>
      <c r="L1290" s="162"/>
      <c r="M1290" s="162"/>
      <c r="N1290" s="162"/>
      <c r="O1290" s="162"/>
      <c r="P1290" s="162"/>
      <c r="Q1290" s="162"/>
      <c r="R1290" s="162"/>
      <c r="S1290" s="162"/>
      <c r="T1290" s="162"/>
      <c r="U1290" s="162"/>
      <c r="V1290" s="162"/>
      <c r="W1290" s="162"/>
      <c r="X1290" s="162"/>
      <c r="Y1290" s="162"/>
      <c r="Z1290" s="162"/>
      <c r="AA1290" s="162"/>
      <c r="AB1290" s="162"/>
      <c r="AC1290" s="162"/>
      <c r="AD1290" s="162"/>
      <c r="AE1290" s="162" t="s">
        <v>170</v>
      </c>
      <c r="AF1290" s="162"/>
      <c r="AG1290" s="162"/>
      <c r="AH1290" s="162"/>
      <c r="AI1290" s="162"/>
      <c r="AJ1290" s="162"/>
      <c r="AK1290" s="162"/>
      <c r="AL1290" s="162"/>
      <c r="AM1290" s="162">
        <v>21</v>
      </c>
      <c r="AN1290" s="162"/>
      <c r="AO1290" s="162"/>
      <c r="AP1290" s="162"/>
      <c r="AQ1290" s="162"/>
      <c r="AR1290" s="162"/>
      <c r="AS1290" s="162"/>
      <c r="AT1290" s="162"/>
      <c r="AU1290" s="162"/>
      <c r="AV1290" s="162"/>
      <c r="AW1290" s="162"/>
      <c r="AX1290" s="162"/>
      <c r="AY1290" s="162"/>
      <c r="AZ1290" s="162"/>
      <c r="BA1290" s="162"/>
      <c r="BB1290" s="162"/>
      <c r="BC1290" s="162"/>
      <c r="BD1290" s="162"/>
      <c r="BE1290" s="162"/>
      <c r="BF1290" s="162"/>
      <c r="BG1290" s="162"/>
      <c r="BH1290" s="162"/>
    </row>
    <row r="1291" spans="1:60" outlineLevel="1" x14ac:dyDescent="0.2">
      <c r="A1291" s="210"/>
      <c r="B1291" s="174"/>
      <c r="C1291" s="202" t="s">
        <v>1169</v>
      </c>
      <c r="D1291" s="178"/>
      <c r="E1291" s="184">
        <v>1</v>
      </c>
      <c r="F1291" s="191"/>
      <c r="G1291" s="191"/>
      <c r="H1291" s="190"/>
      <c r="I1291" s="213"/>
      <c r="J1291" s="162"/>
      <c r="K1291" s="162"/>
      <c r="L1291" s="162"/>
      <c r="M1291" s="162"/>
      <c r="N1291" s="162"/>
      <c r="O1291" s="162"/>
      <c r="P1291" s="162"/>
      <c r="Q1291" s="162"/>
      <c r="R1291" s="162"/>
      <c r="S1291" s="162"/>
      <c r="T1291" s="162"/>
      <c r="U1291" s="162"/>
      <c r="V1291" s="162"/>
      <c r="W1291" s="162"/>
      <c r="X1291" s="162"/>
      <c r="Y1291" s="162"/>
      <c r="Z1291" s="162"/>
      <c r="AA1291" s="162"/>
      <c r="AB1291" s="162"/>
      <c r="AC1291" s="162"/>
      <c r="AD1291" s="162"/>
      <c r="AE1291" s="162"/>
      <c r="AF1291" s="162"/>
      <c r="AG1291" s="162"/>
      <c r="AH1291" s="162"/>
      <c r="AI1291" s="162"/>
      <c r="AJ1291" s="162"/>
      <c r="AK1291" s="162"/>
      <c r="AL1291" s="162"/>
      <c r="AM1291" s="162"/>
      <c r="AN1291" s="162"/>
      <c r="AO1291" s="162"/>
      <c r="AP1291" s="162"/>
      <c r="AQ1291" s="162"/>
      <c r="AR1291" s="162"/>
      <c r="AS1291" s="162"/>
      <c r="AT1291" s="162"/>
      <c r="AU1291" s="162"/>
      <c r="AV1291" s="162"/>
      <c r="AW1291" s="162"/>
      <c r="AX1291" s="162"/>
      <c r="AY1291" s="162"/>
      <c r="AZ1291" s="162"/>
      <c r="BA1291" s="162"/>
      <c r="BB1291" s="162"/>
      <c r="BC1291" s="162"/>
      <c r="BD1291" s="162"/>
      <c r="BE1291" s="162"/>
      <c r="BF1291" s="162"/>
      <c r="BG1291" s="162"/>
      <c r="BH1291" s="162"/>
    </row>
    <row r="1292" spans="1:60" outlineLevel="1" x14ac:dyDescent="0.2">
      <c r="A1292" s="211">
        <v>170</v>
      </c>
      <c r="B1292" s="173" t="s">
        <v>1173</v>
      </c>
      <c r="C1292" s="201" t="s">
        <v>1174</v>
      </c>
      <c r="D1292" s="177" t="s">
        <v>347</v>
      </c>
      <c r="E1292" s="183">
        <v>1</v>
      </c>
      <c r="F1292" s="192"/>
      <c r="G1292" s="191">
        <f>ROUND(E1292*F1292,2)</f>
        <v>0</v>
      </c>
      <c r="H1292" s="190" t="s">
        <v>785</v>
      </c>
      <c r="I1292" s="213" t="s">
        <v>169</v>
      </c>
      <c r="J1292" s="162"/>
      <c r="K1292" s="162"/>
      <c r="L1292" s="162"/>
      <c r="M1292" s="162"/>
      <c r="N1292" s="162"/>
      <c r="O1292" s="162"/>
      <c r="P1292" s="162"/>
      <c r="Q1292" s="162"/>
      <c r="R1292" s="162"/>
      <c r="S1292" s="162"/>
      <c r="T1292" s="162"/>
      <c r="U1292" s="162"/>
      <c r="V1292" s="162"/>
      <c r="W1292" s="162"/>
      <c r="X1292" s="162"/>
      <c r="Y1292" s="162"/>
      <c r="Z1292" s="162"/>
      <c r="AA1292" s="162"/>
      <c r="AB1292" s="162"/>
      <c r="AC1292" s="162"/>
      <c r="AD1292" s="162"/>
      <c r="AE1292" s="162" t="s">
        <v>170</v>
      </c>
      <c r="AF1292" s="162"/>
      <c r="AG1292" s="162"/>
      <c r="AH1292" s="162"/>
      <c r="AI1292" s="162"/>
      <c r="AJ1292" s="162"/>
      <c r="AK1292" s="162"/>
      <c r="AL1292" s="162"/>
      <c r="AM1292" s="162">
        <v>21</v>
      </c>
      <c r="AN1292" s="162"/>
      <c r="AO1292" s="162"/>
      <c r="AP1292" s="162"/>
      <c r="AQ1292" s="162"/>
      <c r="AR1292" s="162"/>
      <c r="AS1292" s="162"/>
      <c r="AT1292" s="162"/>
      <c r="AU1292" s="162"/>
      <c r="AV1292" s="162"/>
      <c r="AW1292" s="162"/>
      <c r="AX1292" s="162"/>
      <c r="AY1292" s="162"/>
      <c r="AZ1292" s="162"/>
      <c r="BA1292" s="162"/>
      <c r="BB1292" s="162"/>
      <c r="BC1292" s="162"/>
      <c r="BD1292" s="162"/>
      <c r="BE1292" s="162"/>
      <c r="BF1292" s="162"/>
      <c r="BG1292" s="162"/>
      <c r="BH1292" s="162"/>
    </row>
    <row r="1293" spans="1:60" outlineLevel="1" x14ac:dyDescent="0.2">
      <c r="A1293" s="210"/>
      <c r="B1293" s="174"/>
      <c r="C1293" s="202" t="s">
        <v>1169</v>
      </c>
      <c r="D1293" s="178"/>
      <c r="E1293" s="184">
        <v>1</v>
      </c>
      <c r="F1293" s="191"/>
      <c r="G1293" s="191"/>
      <c r="H1293" s="190"/>
      <c r="I1293" s="213"/>
      <c r="J1293" s="162"/>
      <c r="K1293" s="162"/>
      <c r="L1293" s="162"/>
      <c r="M1293" s="162"/>
      <c r="N1293" s="162"/>
      <c r="O1293" s="162"/>
      <c r="P1293" s="162"/>
      <c r="Q1293" s="162"/>
      <c r="R1293" s="162"/>
      <c r="S1293" s="162"/>
      <c r="T1293" s="162"/>
      <c r="U1293" s="162"/>
      <c r="V1293" s="162"/>
      <c r="W1293" s="162"/>
      <c r="X1293" s="162"/>
      <c r="Y1293" s="162"/>
      <c r="Z1293" s="162"/>
      <c r="AA1293" s="162"/>
      <c r="AB1293" s="162"/>
      <c r="AC1293" s="162"/>
      <c r="AD1293" s="162"/>
      <c r="AE1293" s="162"/>
      <c r="AF1293" s="162"/>
      <c r="AG1293" s="162"/>
      <c r="AH1293" s="162"/>
      <c r="AI1293" s="162"/>
      <c r="AJ1293" s="162"/>
      <c r="AK1293" s="162"/>
      <c r="AL1293" s="162"/>
      <c r="AM1293" s="162"/>
      <c r="AN1293" s="162"/>
      <c r="AO1293" s="162"/>
      <c r="AP1293" s="162"/>
      <c r="AQ1293" s="162"/>
      <c r="AR1293" s="162"/>
      <c r="AS1293" s="162"/>
      <c r="AT1293" s="162"/>
      <c r="AU1293" s="162"/>
      <c r="AV1293" s="162"/>
      <c r="AW1293" s="162"/>
      <c r="AX1293" s="162"/>
      <c r="AY1293" s="162"/>
      <c r="AZ1293" s="162"/>
      <c r="BA1293" s="162"/>
      <c r="BB1293" s="162"/>
      <c r="BC1293" s="162"/>
      <c r="BD1293" s="162"/>
      <c r="BE1293" s="162"/>
      <c r="BF1293" s="162"/>
      <c r="BG1293" s="162"/>
      <c r="BH1293" s="162"/>
    </row>
    <row r="1294" spans="1:60" outlineLevel="1" x14ac:dyDescent="0.2">
      <c r="A1294" s="210"/>
      <c r="B1294" s="289" t="s">
        <v>1175</v>
      </c>
      <c r="C1294" s="290"/>
      <c r="D1294" s="291"/>
      <c r="E1294" s="292"/>
      <c r="F1294" s="293"/>
      <c r="G1294" s="294"/>
      <c r="H1294" s="190"/>
      <c r="I1294" s="213"/>
      <c r="J1294" s="162"/>
      <c r="K1294" s="162"/>
      <c r="L1294" s="162"/>
      <c r="M1294" s="162"/>
      <c r="N1294" s="162"/>
      <c r="O1294" s="162"/>
      <c r="P1294" s="162"/>
      <c r="Q1294" s="162"/>
      <c r="R1294" s="162"/>
      <c r="S1294" s="162"/>
      <c r="T1294" s="162"/>
      <c r="U1294" s="162"/>
      <c r="V1294" s="162"/>
      <c r="W1294" s="162"/>
      <c r="X1294" s="162"/>
      <c r="Y1294" s="162"/>
      <c r="Z1294" s="162"/>
      <c r="AA1294" s="162"/>
      <c r="AB1294" s="162"/>
      <c r="AC1294" s="162">
        <v>0</v>
      </c>
      <c r="AD1294" s="162"/>
      <c r="AE1294" s="162"/>
      <c r="AF1294" s="162"/>
      <c r="AG1294" s="162"/>
      <c r="AH1294" s="162"/>
      <c r="AI1294" s="162"/>
      <c r="AJ1294" s="162"/>
      <c r="AK1294" s="162"/>
      <c r="AL1294" s="162"/>
      <c r="AM1294" s="162"/>
      <c r="AN1294" s="162"/>
      <c r="AO1294" s="162"/>
      <c r="AP1294" s="162"/>
      <c r="AQ1294" s="162"/>
      <c r="AR1294" s="162"/>
      <c r="AS1294" s="162"/>
      <c r="AT1294" s="162"/>
      <c r="AU1294" s="162"/>
      <c r="AV1294" s="162"/>
      <c r="AW1294" s="162"/>
      <c r="AX1294" s="162"/>
      <c r="AY1294" s="162"/>
      <c r="AZ1294" s="162"/>
      <c r="BA1294" s="162"/>
      <c r="BB1294" s="162"/>
      <c r="BC1294" s="162"/>
      <c r="BD1294" s="162"/>
      <c r="BE1294" s="162"/>
      <c r="BF1294" s="162"/>
      <c r="BG1294" s="162"/>
      <c r="BH1294" s="162"/>
    </row>
    <row r="1295" spans="1:60" outlineLevel="1" x14ac:dyDescent="0.2">
      <c r="A1295" s="210"/>
      <c r="B1295" s="289" t="s">
        <v>1176</v>
      </c>
      <c r="C1295" s="290"/>
      <c r="D1295" s="291"/>
      <c r="E1295" s="292"/>
      <c r="F1295" s="293"/>
      <c r="G1295" s="294"/>
      <c r="H1295" s="190"/>
      <c r="I1295" s="213"/>
      <c r="J1295" s="162"/>
      <c r="K1295" s="162"/>
      <c r="L1295" s="162"/>
      <c r="M1295" s="162"/>
      <c r="N1295" s="162"/>
      <c r="O1295" s="162"/>
      <c r="P1295" s="162"/>
      <c r="Q1295" s="162"/>
      <c r="R1295" s="162"/>
      <c r="S1295" s="162"/>
      <c r="T1295" s="162"/>
      <c r="U1295" s="162"/>
      <c r="V1295" s="162"/>
      <c r="W1295" s="162"/>
      <c r="X1295" s="162"/>
      <c r="Y1295" s="162"/>
      <c r="Z1295" s="162"/>
      <c r="AA1295" s="162"/>
      <c r="AB1295" s="162"/>
      <c r="AC1295" s="162"/>
      <c r="AD1295" s="162"/>
      <c r="AE1295" s="162" t="s">
        <v>163</v>
      </c>
      <c r="AF1295" s="162"/>
      <c r="AG1295" s="162"/>
      <c r="AH1295" s="162"/>
      <c r="AI1295" s="162"/>
      <c r="AJ1295" s="162"/>
      <c r="AK1295" s="162"/>
      <c r="AL1295" s="162"/>
      <c r="AM1295" s="162"/>
      <c r="AN1295" s="162"/>
      <c r="AO1295" s="162"/>
      <c r="AP1295" s="162"/>
      <c r="AQ1295" s="162"/>
      <c r="AR1295" s="162"/>
      <c r="AS1295" s="162"/>
      <c r="AT1295" s="162"/>
      <c r="AU1295" s="162"/>
      <c r="AV1295" s="162"/>
      <c r="AW1295" s="162"/>
      <c r="AX1295" s="162"/>
      <c r="AY1295" s="162"/>
      <c r="AZ1295" s="162"/>
      <c r="BA1295" s="162"/>
      <c r="BB1295" s="162"/>
      <c r="BC1295" s="162"/>
      <c r="BD1295" s="162"/>
      <c r="BE1295" s="162"/>
      <c r="BF1295" s="162"/>
      <c r="BG1295" s="162"/>
      <c r="BH1295" s="162"/>
    </row>
    <row r="1296" spans="1:60" outlineLevel="1" x14ac:dyDescent="0.2">
      <c r="A1296" s="211">
        <v>171</v>
      </c>
      <c r="B1296" s="173" t="s">
        <v>1177</v>
      </c>
      <c r="C1296" s="201" t="s">
        <v>1178</v>
      </c>
      <c r="D1296" s="177" t="s">
        <v>282</v>
      </c>
      <c r="E1296" s="183">
        <v>1E-4</v>
      </c>
      <c r="F1296" s="192"/>
      <c r="G1296" s="191">
        <f>ROUND(E1296*F1296,2)</f>
        <v>0</v>
      </c>
      <c r="H1296" s="190" t="s">
        <v>785</v>
      </c>
      <c r="I1296" s="213" t="s">
        <v>169</v>
      </c>
      <c r="J1296" s="162"/>
      <c r="K1296" s="162"/>
      <c r="L1296" s="162"/>
      <c r="M1296" s="162"/>
      <c r="N1296" s="162"/>
      <c r="O1296" s="162"/>
      <c r="P1296" s="162"/>
      <c r="Q1296" s="162"/>
      <c r="R1296" s="162"/>
      <c r="S1296" s="162"/>
      <c r="T1296" s="162"/>
      <c r="U1296" s="162"/>
      <c r="V1296" s="162"/>
      <c r="W1296" s="162"/>
      <c r="X1296" s="162"/>
      <c r="Y1296" s="162"/>
      <c r="Z1296" s="162"/>
      <c r="AA1296" s="162"/>
      <c r="AB1296" s="162"/>
      <c r="AC1296" s="162"/>
      <c r="AD1296" s="162"/>
      <c r="AE1296" s="162" t="s">
        <v>170</v>
      </c>
      <c r="AF1296" s="162"/>
      <c r="AG1296" s="162"/>
      <c r="AH1296" s="162"/>
      <c r="AI1296" s="162"/>
      <c r="AJ1296" s="162"/>
      <c r="AK1296" s="162"/>
      <c r="AL1296" s="162"/>
      <c r="AM1296" s="162">
        <v>21</v>
      </c>
      <c r="AN1296" s="162"/>
      <c r="AO1296" s="162"/>
      <c r="AP1296" s="162"/>
      <c r="AQ1296" s="162"/>
      <c r="AR1296" s="162"/>
      <c r="AS1296" s="162"/>
      <c r="AT1296" s="162"/>
      <c r="AU1296" s="162"/>
      <c r="AV1296" s="162"/>
      <c r="AW1296" s="162"/>
      <c r="AX1296" s="162"/>
      <c r="AY1296" s="162"/>
      <c r="AZ1296" s="162"/>
      <c r="BA1296" s="162"/>
      <c r="BB1296" s="162"/>
      <c r="BC1296" s="162"/>
      <c r="BD1296" s="162"/>
      <c r="BE1296" s="162"/>
      <c r="BF1296" s="162"/>
      <c r="BG1296" s="162"/>
      <c r="BH1296" s="162"/>
    </row>
    <row r="1297" spans="1:60" x14ac:dyDescent="0.2">
      <c r="A1297" s="209" t="s">
        <v>159</v>
      </c>
      <c r="B1297" s="172" t="s">
        <v>97</v>
      </c>
      <c r="C1297" s="200" t="s">
        <v>98</v>
      </c>
      <c r="D1297" s="176"/>
      <c r="E1297" s="182"/>
      <c r="F1297" s="295">
        <f>SUM(G1298:G1309)</f>
        <v>0</v>
      </c>
      <c r="G1297" s="296"/>
      <c r="H1297" s="189"/>
      <c r="I1297" s="212"/>
      <c r="AE1297" t="s">
        <v>160</v>
      </c>
    </row>
    <row r="1298" spans="1:60" outlineLevel="1" x14ac:dyDescent="0.2">
      <c r="A1298" s="210"/>
      <c r="B1298" s="297" t="s">
        <v>1179</v>
      </c>
      <c r="C1298" s="298"/>
      <c r="D1298" s="299"/>
      <c r="E1298" s="300"/>
      <c r="F1298" s="301"/>
      <c r="G1298" s="302"/>
      <c r="H1298" s="190"/>
      <c r="I1298" s="213"/>
      <c r="J1298" s="162"/>
      <c r="K1298" s="162"/>
      <c r="L1298" s="162"/>
      <c r="M1298" s="162"/>
      <c r="N1298" s="162"/>
      <c r="O1298" s="162"/>
      <c r="P1298" s="162"/>
      <c r="Q1298" s="162"/>
      <c r="R1298" s="162"/>
      <c r="S1298" s="162"/>
      <c r="T1298" s="162"/>
      <c r="U1298" s="162"/>
      <c r="V1298" s="162"/>
      <c r="W1298" s="162"/>
      <c r="X1298" s="162"/>
      <c r="Y1298" s="162"/>
      <c r="Z1298" s="162"/>
      <c r="AA1298" s="162"/>
      <c r="AB1298" s="162"/>
      <c r="AC1298" s="162">
        <v>0</v>
      </c>
      <c r="AD1298" s="162"/>
      <c r="AE1298" s="162"/>
      <c r="AF1298" s="162"/>
      <c r="AG1298" s="162"/>
      <c r="AH1298" s="162"/>
      <c r="AI1298" s="162"/>
      <c r="AJ1298" s="162"/>
      <c r="AK1298" s="162"/>
      <c r="AL1298" s="162"/>
      <c r="AM1298" s="162"/>
      <c r="AN1298" s="162"/>
      <c r="AO1298" s="162"/>
      <c r="AP1298" s="162"/>
      <c r="AQ1298" s="162"/>
      <c r="AR1298" s="162"/>
      <c r="AS1298" s="162"/>
      <c r="AT1298" s="162"/>
      <c r="AU1298" s="162"/>
      <c r="AV1298" s="162"/>
      <c r="AW1298" s="162"/>
      <c r="AX1298" s="162"/>
      <c r="AY1298" s="162"/>
      <c r="AZ1298" s="162"/>
      <c r="BA1298" s="162"/>
      <c r="BB1298" s="162"/>
      <c r="BC1298" s="162"/>
      <c r="BD1298" s="162"/>
      <c r="BE1298" s="162"/>
      <c r="BF1298" s="162"/>
      <c r="BG1298" s="162"/>
      <c r="BH1298" s="162"/>
    </row>
    <row r="1299" spans="1:60" outlineLevel="1" x14ac:dyDescent="0.2">
      <c r="A1299" s="210"/>
      <c r="B1299" s="289" t="s">
        <v>1180</v>
      </c>
      <c r="C1299" s="290"/>
      <c r="D1299" s="291"/>
      <c r="E1299" s="292"/>
      <c r="F1299" s="293"/>
      <c r="G1299" s="294"/>
      <c r="H1299" s="190"/>
      <c r="I1299" s="213"/>
      <c r="J1299" s="162"/>
      <c r="K1299" s="162"/>
      <c r="L1299" s="162"/>
      <c r="M1299" s="162"/>
      <c r="N1299" s="162"/>
      <c r="O1299" s="162"/>
      <c r="P1299" s="162"/>
      <c r="Q1299" s="162"/>
      <c r="R1299" s="162"/>
      <c r="S1299" s="162"/>
      <c r="T1299" s="162"/>
      <c r="U1299" s="162"/>
      <c r="V1299" s="162"/>
      <c r="W1299" s="162"/>
      <c r="X1299" s="162"/>
      <c r="Y1299" s="162"/>
      <c r="Z1299" s="162"/>
      <c r="AA1299" s="162"/>
      <c r="AB1299" s="162"/>
      <c r="AC1299" s="162"/>
      <c r="AD1299" s="162"/>
      <c r="AE1299" s="162" t="s">
        <v>163</v>
      </c>
      <c r="AF1299" s="162"/>
      <c r="AG1299" s="162"/>
      <c r="AH1299" s="162"/>
      <c r="AI1299" s="162"/>
      <c r="AJ1299" s="162"/>
      <c r="AK1299" s="162"/>
      <c r="AL1299" s="162"/>
      <c r="AM1299" s="162"/>
      <c r="AN1299" s="162"/>
      <c r="AO1299" s="162"/>
      <c r="AP1299" s="162"/>
      <c r="AQ1299" s="162"/>
      <c r="AR1299" s="162"/>
      <c r="AS1299" s="162"/>
      <c r="AT1299" s="162"/>
      <c r="AU1299" s="162"/>
      <c r="AV1299" s="162"/>
      <c r="AW1299" s="162"/>
      <c r="AX1299" s="162"/>
      <c r="AY1299" s="162"/>
      <c r="AZ1299" s="162"/>
      <c r="BA1299" s="162"/>
      <c r="BB1299" s="162"/>
      <c r="BC1299" s="162"/>
      <c r="BD1299" s="162"/>
      <c r="BE1299" s="162"/>
      <c r="BF1299" s="162"/>
      <c r="BG1299" s="162"/>
      <c r="BH1299" s="162"/>
    </row>
    <row r="1300" spans="1:60" outlineLevel="1" x14ac:dyDescent="0.2">
      <c r="A1300" s="211">
        <v>172</v>
      </c>
      <c r="B1300" s="173" t="s">
        <v>1181</v>
      </c>
      <c r="C1300" s="201" t="s">
        <v>1182</v>
      </c>
      <c r="D1300" s="177" t="s">
        <v>186</v>
      </c>
      <c r="E1300" s="183">
        <v>9</v>
      </c>
      <c r="F1300" s="192"/>
      <c r="G1300" s="191">
        <f>ROUND(E1300*F1300,2)</f>
        <v>0</v>
      </c>
      <c r="H1300" s="190" t="s">
        <v>785</v>
      </c>
      <c r="I1300" s="213" t="s">
        <v>169</v>
      </c>
      <c r="J1300" s="162"/>
      <c r="K1300" s="162"/>
      <c r="L1300" s="162"/>
      <c r="M1300" s="162"/>
      <c r="N1300" s="162"/>
      <c r="O1300" s="162"/>
      <c r="P1300" s="162"/>
      <c r="Q1300" s="162"/>
      <c r="R1300" s="162"/>
      <c r="S1300" s="162"/>
      <c r="T1300" s="162"/>
      <c r="U1300" s="162"/>
      <c r="V1300" s="162"/>
      <c r="W1300" s="162"/>
      <c r="X1300" s="162"/>
      <c r="Y1300" s="162"/>
      <c r="Z1300" s="162"/>
      <c r="AA1300" s="162"/>
      <c r="AB1300" s="162"/>
      <c r="AC1300" s="162"/>
      <c r="AD1300" s="162"/>
      <c r="AE1300" s="162" t="s">
        <v>170</v>
      </c>
      <c r="AF1300" s="162"/>
      <c r="AG1300" s="162"/>
      <c r="AH1300" s="162"/>
      <c r="AI1300" s="162"/>
      <c r="AJ1300" s="162"/>
      <c r="AK1300" s="162"/>
      <c r="AL1300" s="162"/>
      <c r="AM1300" s="162">
        <v>21</v>
      </c>
      <c r="AN1300" s="162"/>
      <c r="AO1300" s="162"/>
      <c r="AP1300" s="162"/>
      <c r="AQ1300" s="162"/>
      <c r="AR1300" s="162"/>
      <c r="AS1300" s="162"/>
      <c r="AT1300" s="162"/>
      <c r="AU1300" s="162"/>
      <c r="AV1300" s="162"/>
      <c r="AW1300" s="162"/>
      <c r="AX1300" s="162"/>
      <c r="AY1300" s="162"/>
      <c r="AZ1300" s="162"/>
      <c r="BA1300" s="162"/>
      <c r="BB1300" s="162"/>
      <c r="BC1300" s="162"/>
      <c r="BD1300" s="162"/>
      <c r="BE1300" s="162"/>
      <c r="BF1300" s="162"/>
      <c r="BG1300" s="162"/>
      <c r="BH1300" s="162"/>
    </row>
    <row r="1301" spans="1:60" outlineLevel="1" x14ac:dyDescent="0.2">
      <c r="A1301" s="210"/>
      <c r="B1301" s="174"/>
      <c r="C1301" s="303" t="s">
        <v>1183</v>
      </c>
      <c r="D1301" s="304"/>
      <c r="E1301" s="305"/>
      <c r="F1301" s="306"/>
      <c r="G1301" s="307"/>
      <c r="H1301" s="190"/>
      <c r="I1301" s="213"/>
      <c r="J1301" s="162"/>
      <c r="K1301" s="162"/>
      <c r="L1301" s="162"/>
      <c r="M1301" s="162"/>
      <c r="N1301" s="162"/>
      <c r="O1301" s="162"/>
      <c r="P1301" s="162"/>
      <c r="Q1301" s="162"/>
      <c r="R1301" s="162"/>
      <c r="S1301" s="162"/>
      <c r="T1301" s="162"/>
      <c r="U1301" s="162"/>
      <c r="V1301" s="162"/>
      <c r="W1301" s="162"/>
      <c r="X1301" s="162"/>
      <c r="Y1301" s="162"/>
      <c r="Z1301" s="162"/>
      <c r="AA1301" s="162"/>
      <c r="AB1301" s="162"/>
      <c r="AC1301" s="162"/>
      <c r="AD1301" s="162"/>
      <c r="AE1301" s="162"/>
      <c r="AF1301" s="162"/>
      <c r="AG1301" s="162"/>
      <c r="AH1301" s="162"/>
      <c r="AI1301" s="162"/>
      <c r="AJ1301" s="162"/>
      <c r="AK1301" s="162"/>
      <c r="AL1301" s="162"/>
      <c r="AM1301" s="162"/>
      <c r="AN1301" s="162"/>
      <c r="AO1301" s="162"/>
      <c r="AP1301" s="162"/>
      <c r="AQ1301" s="162"/>
      <c r="AR1301" s="162"/>
      <c r="AS1301" s="162"/>
      <c r="AT1301" s="162"/>
      <c r="AU1301" s="162"/>
      <c r="AV1301" s="162"/>
      <c r="AW1301" s="162"/>
      <c r="AX1301" s="162"/>
      <c r="AY1301" s="162"/>
      <c r="AZ1301" s="162"/>
      <c r="BA1301" s="165" t="str">
        <f>C1301</f>
        <v>Potrubí včetně tvarovek a zednických výpomocí.</v>
      </c>
      <c r="BB1301" s="162"/>
      <c r="BC1301" s="162"/>
      <c r="BD1301" s="162"/>
      <c r="BE1301" s="162"/>
      <c r="BF1301" s="162"/>
      <c r="BG1301" s="162"/>
      <c r="BH1301" s="162"/>
    </row>
    <row r="1302" spans="1:60" outlineLevel="1" x14ac:dyDescent="0.2">
      <c r="A1302" s="210"/>
      <c r="B1302" s="174"/>
      <c r="C1302" s="303" t="s">
        <v>1184</v>
      </c>
      <c r="D1302" s="304"/>
      <c r="E1302" s="305"/>
      <c r="F1302" s="306"/>
      <c r="G1302" s="307"/>
      <c r="H1302" s="190"/>
      <c r="I1302" s="213"/>
      <c r="J1302" s="162"/>
      <c r="K1302" s="162"/>
      <c r="L1302" s="162"/>
      <c r="M1302" s="162"/>
      <c r="N1302" s="162"/>
      <c r="O1302" s="162"/>
      <c r="P1302" s="162"/>
      <c r="Q1302" s="162"/>
      <c r="R1302" s="162"/>
      <c r="S1302" s="162"/>
      <c r="T1302" s="162"/>
      <c r="U1302" s="162"/>
      <c r="V1302" s="162"/>
      <c r="W1302" s="162"/>
      <c r="X1302" s="162"/>
      <c r="Y1302" s="162"/>
      <c r="Z1302" s="162"/>
      <c r="AA1302" s="162"/>
      <c r="AB1302" s="162"/>
      <c r="AC1302" s="162"/>
      <c r="AD1302" s="162"/>
      <c r="AE1302" s="162"/>
      <c r="AF1302" s="162"/>
      <c r="AG1302" s="162"/>
      <c r="AH1302" s="162"/>
      <c r="AI1302" s="162"/>
      <c r="AJ1302" s="162"/>
      <c r="AK1302" s="162"/>
      <c r="AL1302" s="162"/>
      <c r="AM1302" s="162"/>
      <c r="AN1302" s="162"/>
      <c r="AO1302" s="162"/>
      <c r="AP1302" s="162"/>
      <c r="AQ1302" s="162"/>
      <c r="AR1302" s="162"/>
      <c r="AS1302" s="162"/>
      <c r="AT1302" s="162"/>
      <c r="AU1302" s="162"/>
      <c r="AV1302" s="162"/>
      <c r="AW1302" s="162"/>
      <c r="AX1302" s="162"/>
      <c r="AY1302" s="162"/>
      <c r="AZ1302" s="162"/>
      <c r="BA1302" s="165" t="str">
        <f>C1302</f>
        <v>Včetně pomocného lešení o výšce podlahy do 1900 mm a pro zatížení do 1,5 kPa.</v>
      </c>
      <c r="BB1302" s="162"/>
      <c r="BC1302" s="162"/>
      <c r="BD1302" s="162"/>
      <c r="BE1302" s="162"/>
      <c r="BF1302" s="162"/>
      <c r="BG1302" s="162"/>
      <c r="BH1302" s="162"/>
    </row>
    <row r="1303" spans="1:60" outlineLevel="1" x14ac:dyDescent="0.2">
      <c r="A1303" s="210"/>
      <c r="B1303" s="174"/>
      <c r="C1303" s="202" t="s">
        <v>1185</v>
      </c>
      <c r="D1303" s="178"/>
      <c r="E1303" s="184">
        <v>9</v>
      </c>
      <c r="F1303" s="191"/>
      <c r="G1303" s="191"/>
      <c r="H1303" s="190"/>
      <c r="I1303" s="213"/>
      <c r="J1303" s="162"/>
      <c r="K1303" s="162"/>
      <c r="L1303" s="162"/>
      <c r="M1303" s="162"/>
      <c r="N1303" s="162"/>
      <c r="O1303" s="162"/>
      <c r="P1303" s="162"/>
      <c r="Q1303" s="162"/>
      <c r="R1303" s="162"/>
      <c r="S1303" s="162"/>
      <c r="T1303" s="162"/>
      <c r="U1303" s="162"/>
      <c r="V1303" s="162"/>
      <c r="W1303" s="162"/>
      <c r="X1303" s="162"/>
      <c r="Y1303" s="162"/>
      <c r="Z1303" s="162"/>
      <c r="AA1303" s="162"/>
      <c r="AB1303" s="162"/>
      <c r="AC1303" s="162"/>
      <c r="AD1303" s="162"/>
      <c r="AE1303" s="162"/>
      <c r="AF1303" s="162"/>
      <c r="AG1303" s="162"/>
      <c r="AH1303" s="162"/>
      <c r="AI1303" s="162"/>
      <c r="AJ1303" s="162"/>
      <c r="AK1303" s="162"/>
      <c r="AL1303" s="162"/>
      <c r="AM1303" s="162"/>
      <c r="AN1303" s="162"/>
      <c r="AO1303" s="162"/>
      <c r="AP1303" s="162"/>
      <c r="AQ1303" s="162"/>
      <c r="AR1303" s="162"/>
      <c r="AS1303" s="162"/>
      <c r="AT1303" s="162"/>
      <c r="AU1303" s="162"/>
      <c r="AV1303" s="162"/>
      <c r="AW1303" s="162"/>
      <c r="AX1303" s="162"/>
      <c r="AY1303" s="162"/>
      <c r="AZ1303" s="162"/>
      <c r="BA1303" s="162"/>
      <c r="BB1303" s="162"/>
      <c r="BC1303" s="162"/>
      <c r="BD1303" s="162"/>
      <c r="BE1303" s="162"/>
      <c r="BF1303" s="162"/>
      <c r="BG1303" s="162"/>
      <c r="BH1303" s="162"/>
    </row>
    <row r="1304" spans="1:60" outlineLevel="1" x14ac:dyDescent="0.2">
      <c r="A1304" s="210"/>
      <c r="B1304" s="289" t="s">
        <v>1186</v>
      </c>
      <c r="C1304" s="290"/>
      <c r="D1304" s="291"/>
      <c r="E1304" s="292"/>
      <c r="F1304" s="293"/>
      <c r="G1304" s="294"/>
      <c r="H1304" s="190"/>
      <c r="I1304" s="213"/>
      <c r="J1304" s="162"/>
      <c r="K1304" s="162"/>
      <c r="L1304" s="162"/>
      <c r="M1304" s="162"/>
      <c r="N1304" s="162"/>
      <c r="O1304" s="162"/>
      <c r="P1304" s="162"/>
      <c r="Q1304" s="162"/>
      <c r="R1304" s="162"/>
      <c r="S1304" s="162"/>
      <c r="T1304" s="162"/>
      <c r="U1304" s="162"/>
      <c r="V1304" s="162"/>
      <c r="W1304" s="162"/>
      <c r="X1304" s="162"/>
      <c r="Y1304" s="162"/>
      <c r="Z1304" s="162"/>
      <c r="AA1304" s="162"/>
      <c r="AB1304" s="162"/>
      <c r="AC1304" s="162">
        <v>0</v>
      </c>
      <c r="AD1304" s="162"/>
      <c r="AE1304" s="162"/>
      <c r="AF1304" s="162"/>
      <c r="AG1304" s="162"/>
      <c r="AH1304" s="162"/>
      <c r="AI1304" s="162"/>
      <c r="AJ1304" s="162"/>
      <c r="AK1304" s="162"/>
      <c r="AL1304" s="162"/>
      <c r="AM1304" s="162"/>
      <c r="AN1304" s="162"/>
      <c r="AO1304" s="162"/>
      <c r="AP1304" s="162"/>
      <c r="AQ1304" s="162"/>
      <c r="AR1304" s="162"/>
      <c r="AS1304" s="162"/>
      <c r="AT1304" s="162"/>
      <c r="AU1304" s="162"/>
      <c r="AV1304" s="162"/>
      <c r="AW1304" s="162"/>
      <c r="AX1304" s="162"/>
      <c r="AY1304" s="162"/>
      <c r="AZ1304" s="162"/>
      <c r="BA1304" s="162"/>
      <c r="BB1304" s="162"/>
      <c r="BC1304" s="162"/>
      <c r="BD1304" s="162"/>
      <c r="BE1304" s="162"/>
      <c r="BF1304" s="162"/>
      <c r="BG1304" s="162"/>
      <c r="BH1304" s="162"/>
    </row>
    <row r="1305" spans="1:60" outlineLevel="1" x14ac:dyDescent="0.2">
      <c r="A1305" s="211">
        <v>173</v>
      </c>
      <c r="B1305" s="173" t="s">
        <v>1187</v>
      </c>
      <c r="C1305" s="201" t="s">
        <v>1188</v>
      </c>
      <c r="D1305" s="177" t="s">
        <v>186</v>
      </c>
      <c r="E1305" s="183">
        <v>9</v>
      </c>
      <c r="F1305" s="192"/>
      <c r="G1305" s="191">
        <f>ROUND(E1305*F1305,2)</f>
        <v>0</v>
      </c>
      <c r="H1305" s="190" t="s">
        <v>785</v>
      </c>
      <c r="I1305" s="213" t="s">
        <v>169</v>
      </c>
      <c r="J1305" s="162"/>
      <c r="K1305" s="162"/>
      <c r="L1305" s="162"/>
      <c r="M1305" s="162"/>
      <c r="N1305" s="162"/>
      <c r="O1305" s="162"/>
      <c r="P1305" s="162"/>
      <c r="Q1305" s="162"/>
      <c r="R1305" s="162"/>
      <c r="S1305" s="162"/>
      <c r="T1305" s="162"/>
      <c r="U1305" s="162"/>
      <c r="V1305" s="162"/>
      <c r="W1305" s="162"/>
      <c r="X1305" s="162"/>
      <c r="Y1305" s="162"/>
      <c r="Z1305" s="162"/>
      <c r="AA1305" s="162"/>
      <c r="AB1305" s="162"/>
      <c r="AC1305" s="162"/>
      <c r="AD1305" s="162"/>
      <c r="AE1305" s="162" t="s">
        <v>170</v>
      </c>
      <c r="AF1305" s="162"/>
      <c r="AG1305" s="162"/>
      <c r="AH1305" s="162"/>
      <c r="AI1305" s="162"/>
      <c r="AJ1305" s="162"/>
      <c r="AK1305" s="162"/>
      <c r="AL1305" s="162"/>
      <c r="AM1305" s="162">
        <v>21</v>
      </c>
      <c r="AN1305" s="162"/>
      <c r="AO1305" s="162"/>
      <c r="AP1305" s="162"/>
      <c r="AQ1305" s="162"/>
      <c r="AR1305" s="162"/>
      <c r="AS1305" s="162"/>
      <c r="AT1305" s="162"/>
      <c r="AU1305" s="162"/>
      <c r="AV1305" s="162"/>
      <c r="AW1305" s="162"/>
      <c r="AX1305" s="162"/>
      <c r="AY1305" s="162"/>
      <c r="AZ1305" s="162"/>
      <c r="BA1305" s="162"/>
      <c r="BB1305" s="162"/>
      <c r="BC1305" s="162"/>
      <c r="BD1305" s="162"/>
      <c r="BE1305" s="162"/>
      <c r="BF1305" s="162"/>
      <c r="BG1305" s="162"/>
      <c r="BH1305" s="162"/>
    </row>
    <row r="1306" spans="1:60" outlineLevel="1" x14ac:dyDescent="0.2">
      <c r="A1306" s="210"/>
      <c r="B1306" s="174"/>
      <c r="C1306" s="202" t="s">
        <v>1185</v>
      </c>
      <c r="D1306" s="178"/>
      <c r="E1306" s="184">
        <v>9</v>
      </c>
      <c r="F1306" s="191"/>
      <c r="G1306" s="191"/>
      <c r="H1306" s="190"/>
      <c r="I1306" s="213"/>
      <c r="J1306" s="162"/>
      <c r="K1306" s="162"/>
      <c r="L1306" s="162"/>
      <c r="M1306" s="162"/>
      <c r="N1306" s="162"/>
      <c r="O1306" s="162"/>
      <c r="P1306" s="162"/>
      <c r="Q1306" s="162"/>
      <c r="R1306" s="162"/>
      <c r="S1306" s="162"/>
      <c r="T1306" s="162"/>
      <c r="U1306" s="162"/>
      <c r="V1306" s="162"/>
      <c r="W1306" s="162"/>
      <c r="X1306" s="162"/>
      <c r="Y1306" s="162"/>
      <c r="Z1306" s="162"/>
      <c r="AA1306" s="162"/>
      <c r="AB1306" s="162"/>
      <c r="AC1306" s="162"/>
      <c r="AD1306" s="162"/>
      <c r="AE1306" s="162"/>
      <c r="AF1306" s="162"/>
      <c r="AG1306" s="162"/>
      <c r="AH1306" s="162"/>
      <c r="AI1306" s="162"/>
      <c r="AJ1306" s="162"/>
      <c r="AK1306" s="162"/>
      <c r="AL1306" s="162"/>
      <c r="AM1306" s="162"/>
      <c r="AN1306" s="162"/>
      <c r="AO1306" s="162"/>
      <c r="AP1306" s="162"/>
      <c r="AQ1306" s="162"/>
      <c r="AR1306" s="162"/>
      <c r="AS1306" s="162"/>
      <c r="AT1306" s="162"/>
      <c r="AU1306" s="162"/>
      <c r="AV1306" s="162"/>
      <c r="AW1306" s="162"/>
      <c r="AX1306" s="162"/>
      <c r="AY1306" s="162"/>
      <c r="AZ1306" s="162"/>
      <c r="BA1306" s="162"/>
      <c r="BB1306" s="162"/>
      <c r="BC1306" s="162"/>
      <c r="BD1306" s="162"/>
      <c r="BE1306" s="162"/>
      <c r="BF1306" s="162"/>
      <c r="BG1306" s="162"/>
      <c r="BH1306" s="162"/>
    </row>
    <row r="1307" spans="1:60" outlineLevel="1" x14ac:dyDescent="0.2">
      <c r="A1307" s="210"/>
      <c r="B1307" s="289" t="s">
        <v>1189</v>
      </c>
      <c r="C1307" s="290"/>
      <c r="D1307" s="291"/>
      <c r="E1307" s="292"/>
      <c r="F1307" s="293"/>
      <c r="G1307" s="294"/>
      <c r="H1307" s="190"/>
      <c r="I1307" s="213"/>
      <c r="J1307" s="162"/>
      <c r="K1307" s="162"/>
      <c r="L1307" s="162"/>
      <c r="M1307" s="162"/>
      <c r="N1307" s="162"/>
      <c r="O1307" s="162"/>
      <c r="P1307" s="162"/>
      <c r="Q1307" s="162"/>
      <c r="R1307" s="162"/>
      <c r="S1307" s="162"/>
      <c r="T1307" s="162"/>
      <c r="U1307" s="162"/>
      <c r="V1307" s="162"/>
      <c r="W1307" s="162"/>
      <c r="X1307" s="162"/>
      <c r="Y1307" s="162"/>
      <c r="Z1307" s="162"/>
      <c r="AA1307" s="162"/>
      <c r="AB1307" s="162"/>
      <c r="AC1307" s="162">
        <v>0</v>
      </c>
      <c r="AD1307" s="162"/>
      <c r="AE1307" s="162"/>
      <c r="AF1307" s="162"/>
      <c r="AG1307" s="162"/>
      <c r="AH1307" s="162"/>
      <c r="AI1307" s="162"/>
      <c r="AJ1307" s="162"/>
      <c r="AK1307" s="162"/>
      <c r="AL1307" s="162"/>
      <c r="AM1307" s="162"/>
      <c r="AN1307" s="162"/>
      <c r="AO1307" s="162"/>
      <c r="AP1307" s="162"/>
      <c r="AQ1307" s="162"/>
      <c r="AR1307" s="162"/>
      <c r="AS1307" s="162"/>
      <c r="AT1307" s="162"/>
      <c r="AU1307" s="162"/>
      <c r="AV1307" s="162"/>
      <c r="AW1307" s="162"/>
      <c r="AX1307" s="162"/>
      <c r="AY1307" s="162"/>
      <c r="AZ1307" s="162"/>
      <c r="BA1307" s="162"/>
      <c r="BB1307" s="162"/>
      <c r="BC1307" s="162"/>
      <c r="BD1307" s="162"/>
      <c r="BE1307" s="162"/>
      <c r="BF1307" s="162"/>
      <c r="BG1307" s="162"/>
      <c r="BH1307" s="162"/>
    </row>
    <row r="1308" spans="1:60" outlineLevel="1" x14ac:dyDescent="0.2">
      <c r="A1308" s="210"/>
      <c r="B1308" s="289" t="s">
        <v>1176</v>
      </c>
      <c r="C1308" s="290"/>
      <c r="D1308" s="291"/>
      <c r="E1308" s="292"/>
      <c r="F1308" s="293"/>
      <c r="G1308" s="294"/>
      <c r="H1308" s="190"/>
      <c r="I1308" s="213"/>
      <c r="J1308" s="162"/>
      <c r="K1308" s="162"/>
      <c r="L1308" s="162"/>
      <c r="M1308" s="162"/>
      <c r="N1308" s="162"/>
      <c r="O1308" s="162"/>
      <c r="P1308" s="162"/>
      <c r="Q1308" s="162"/>
      <c r="R1308" s="162"/>
      <c r="S1308" s="162"/>
      <c r="T1308" s="162"/>
      <c r="U1308" s="162"/>
      <c r="V1308" s="162"/>
      <c r="W1308" s="162"/>
      <c r="X1308" s="162"/>
      <c r="Y1308" s="162"/>
      <c r="Z1308" s="162"/>
      <c r="AA1308" s="162"/>
      <c r="AB1308" s="162"/>
      <c r="AC1308" s="162"/>
      <c r="AD1308" s="162"/>
      <c r="AE1308" s="162" t="s">
        <v>163</v>
      </c>
      <c r="AF1308" s="162"/>
      <c r="AG1308" s="162"/>
      <c r="AH1308" s="162"/>
      <c r="AI1308" s="162"/>
      <c r="AJ1308" s="162"/>
      <c r="AK1308" s="162"/>
      <c r="AL1308" s="162"/>
      <c r="AM1308" s="162"/>
      <c r="AN1308" s="162"/>
      <c r="AO1308" s="162"/>
      <c r="AP1308" s="162"/>
      <c r="AQ1308" s="162"/>
      <c r="AR1308" s="162"/>
      <c r="AS1308" s="162"/>
      <c r="AT1308" s="162"/>
      <c r="AU1308" s="162"/>
      <c r="AV1308" s="162"/>
      <c r="AW1308" s="162"/>
      <c r="AX1308" s="162"/>
      <c r="AY1308" s="162"/>
      <c r="AZ1308" s="162"/>
      <c r="BA1308" s="162"/>
      <c r="BB1308" s="162"/>
      <c r="BC1308" s="162"/>
      <c r="BD1308" s="162"/>
      <c r="BE1308" s="162"/>
      <c r="BF1308" s="162"/>
      <c r="BG1308" s="162"/>
      <c r="BH1308" s="162"/>
    </row>
    <row r="1309" spans="1:60" outlineLevel="1" x14ac:dyDescent="0.2">
      <c r="A1309" s="211">
        <v>174</v>
      </c>
      <c r="B1309" s="173" t="s">
        <v>1190</v>
      </c>
      <c r="C1309" s="201" t="s">
        <v>1165</v>
      </c>
      <c r="D1309" s="177" t="s">
        <v>282</v>
      </c>
      <c r="E1309" s="183">
        <v>0.1134</v>
      </c>
      <c r="F1309" s="192"/>
      <c r="G1309" s="191">
        <f>ROUND(E1309*F1309,2)</f>
        <v>0</v>
      </c>
      <c r="H1309" s="190" t="s">
        <v>785</v>
      </c>
      <c r="I1309" s="213" t="s">
        <v>169</v>
      </c>
      <c r="J1309" s="162"/>
      <c r="K1309" s="162"/>
      <c r="L1309" s="162"/>
      <c r="M1309" s="162"/>
      <c r="N1309" s="162"/>
      <c r="O1309" s="162"/>
      <c r="P1309" s="162"/>
      <c r="Q1309" s="162"/>
      <c r="R1309" s="162"/>
      <c r="S1309" s="162"/>
      <c r="T1309" s="162"/>
      <c r="U1309" s="162"/>
      <c r="V1309" s="162"/>
      <c r="W1309" s="162"/>
      <c r="X1309" s="162"/>
      <c r="Y1309" s="162"/>
      <c r="Z1309" s="162"/>
      <c r="AA1309" s="162"/>
      <c r="AB1309" s="162"/>
      <c r="AC1309" s="162"/>
      <c r="AD1309" s="162"/>
      <c r="AE1309" s="162" t="s">
        <v>170</v>
      </c>
      <c r="AF1309" s="162"/>
      <c r="AG1309" s="162"/>
      <c r="AH1309" s="162"/>
      <c r="AI1309" s="162"/>
      <c r="AJ1309" s="162"/>
      <c r="AK1309" s="162"/>
      <c r="AL1309" s="162"/>
      <c r="AM1309" s="162">
        <v>21</v>
      </c>
      <c r="AN1309" s="162"/>
      <c r="AO1309" s="162"/>
      <c r="AP1309" s="162"/>
      <c r="AQ1309" s="162"/>
      <c r="AR1309" s="162"/>
      <c r="AS1309" s="162"/>
      <c r="AT1309" s="162"/>
      <c r="AU1309" s="162"/>
      <c r="AV1309" s="162"/>
      <c r="AW1309" s="162"/>
      <c r="AX1309" s="162"/>
      <c r="AY1309" s="162"/>
      <c r="AZ1309" s="162"/>
      <c r="BA1309" s="162"/>
      <c r="BB1309" s="162"/>
      <c r="BC1309" s="162"/>
      <c r="BD1309" s="162"/>
      <c r="BE1309" s="162"/>
      <c r="BF1309" s="162"/>
      <c r="BG1309" s="162"/>
      <c r="BH1309" s="162"/>
    </row>
    <row r="1310" spans="1:60" x14ac:dyDescent="0.2">
      <c r="A1310" s="209" t="s">
        <v>159</v>
      </c>
      <c r="B1310" s="172" t="s">
        <v>99</v>
      </c>
      <c r="C1310" s="200" t="s">
        <v>100</v>
      </c>
      <c r="D1310" s="176"/>
      <c r="E1310" s="182"/>
      <c r="F1310" s="295">
        <f>SUM(G1311:G1325)</f>
        <v>0</v>
      </c>
      <c r="G1310" s="296"/>
      <c r="H1310" s="189"/>
      <c r="I1310" s="212"/>
      <c r="AE1310" t="s">
        <v>160</v>
      </c>
    </row>
    <row r="1311" spans="1:60" outlineLevel="1" x14ac:dyDescent="0.2">
      <c r="A1311" s="210"/>
      <c r="B1311" s="297" t="s">
        <v>1191</v>
      </c>
      <c r="C1311" s="298"/>
      <c r="D1311" s="299"/>
      <c r="E1311" s="300"/>
      <c r="F1311" s="301"/>
      <c r="G1311" s="302"/>
      <c r="H1311" s="190"/>
      <c r="I1311" s="213"/>
      <c r="J1311" s="162"/>
      <c r="K1311" s="162"/>
      <c r="L1311" s="162"/>
      <c r="M1311" s="162"/>
      <c r="N1311" s="162"/>
      <c r="O1311" s="162"/>
      <c r="P1311" s="162"/>
      <c r="Q1311" s="162"/>
      <c r="R1311" s="162"/>
      <c r="S1311" s="162"/>
      <c r="T1311" s="162"/>
      <c r="U1311" s="162"/>
      <c r="V1311" s="162"/>
      <c r="W1311" s="162"/>
      <c r="X1311" s="162"/>
      <c r="Y1311" s="162"/>
      <c r="Z1311" s="162"/>
      <c r="AA1311" s="162"/>
      <c r="AB1311" s="162"/>
      <c r="AC1311" s="162">
        <v>0</v>
      </c>
      <c r="AD1311" s="162"/>
      <c r="AE1311" s="162"/>
      <c r="AF1311" s="162"/>
      <c r="AG1311" s="162"/>
      <c r="AH1311" s="162"/>
      <c r="AI1311" s="162"/>
      <c r="AJ1311" s="162"/>
      <c r="AK1311" s="162"/>
      <c r="AL1311" s="162"/>
      <c r="AM1311" s="162"/>
      <c r="AN1311" s="162"/>
      <c r="AO1311" s="162"/>
      <c r="AP1311" s="162"/>
      <c r="AQ1311" s="162"/>
      <c r="AR1311" s="162"/>
      <c r="AS1311" s="162"/>
      <c r="AT1311" s="162"/>
      <c r="AU1311" s="162"/>
      <c r="AV1311" s="162"/>
      <c r="AW1311" s="162"/>
      <c r="AX1311" s="162"/>
      <c r="AY1311" s="162"/>
      <c r="AZ1311" s="162"/>
      <c r="BA1311" s="162"/>
      <c r="BB1311" s="162"/>
      <c r="BC1311" s="162"/>
      <c r="BD1311" s="162"/>
      <c r="BE1311" s="162"/>
      <c r="BF1311" s="162"/>
      <c r="BG1311" s="162"/>
      <c r="BH1311" s="162"/>
    </row>
    <row r="1312" spans="1:60" outlineLevel="1" x14ac:dyDescent="0.2">
      <c r="A1312" s="211">
        <v>175</v>
      </c>
      <c r="B1312" s="173" t="s">
        <v>1192</v>
      </c>
      <c r="C1312" s="201" t="s">
        <v>1193</v>
      </c>
      <c r="D1312" s="177" t="s">
        <v>1194</v>
      </c>
      <c r="E1312" s="183">
        <v>1</v>
      </c>
      <c r="F1312" s="192"/>
      <c r="G1312" s="191">
        <f>ROUND(E1312*F1312,2)</f>
        <v>0</v>
      </c>
      <c r="H1312" s="190" t="s">
        <v>785</v>
      </c>
      <c r="I1312" s="213" t="s">
        <v>169</v>
      </c>
      <c r="J1312" s="162"/>
      <c r="K1312" s="162"/>
      <c r="L1312" s="162"/>
      <c r="M1312" s="162"/>
      <c r="N1312" s="162"/>
      <c r="O1312" s="162"/>
      <c r="P1312" s="162"/>
      <c r="Q1312" s="162"/>
      <c r="R1312" s="162"/>
      <c r="S1312" s="162"/>
      <c r="T1312" s="162"/>
      <c r="U1312" s="162"/>
      <c r="V1312" s="162"/>
      <c r="W1312" s="162"/>
      <c r="X1312" s="162"/>
      <c r="Y1312" s="162"/>
      <c r="Z1312" s="162"/>
      <c r="AA1312" s="162"/>
      <c r="AB1312" s="162"/>
      <c r="AC1312" s="162"/>
      <c r="AD1312" s="162"/>
      <c r="AE1312" s="162" t="s">
        <v>170</v>
      </c>
      <c r="AF1312" s="162"/>
      <c r="AG1312" s="162"/>
      <c r="AH1312" s="162"/>
      <c r="AI1312" s="162"/>
      <c r="AJ1312" s="162"/>
      <c r="AK1312" s="162"/>
      <c r="AL1312" s="162"/>
      <c r="AM1312" s="162">
        <v>21</v>
      </c>
      <c r="AN1312" s="162"/>
      <c r="AO1312" s="162"/>
      <c r="AP1312" s="162"/>
      <c r="AQ1312" s="162"/>
      <c r="AR1312" s="162"/>
      <c r="AS1312" s="162"/>
      <c r="AT1312" s="162"/>
      <c r="AU1312" s="162"/>
      <c r="AV1312" s="162"/>
      <c r="AW1312" s="162"/>
      <c r="AX1312" s="162"/>
      <c r="AY1312" s="162"/>
      <c r="AZ1312" s="162"/>
      <c r="BA1312" s="162"/>
      <c r="BB1312" s="162"/>
      <c r="BC1312" s="162"/>
      <c r="BD1312" s="162"/>
      <c r="BE1312" s="162"/>
      <c r="BF1312" s="162"/>
      <c r="BG1312" s="162"/>
      <c r="BH1312" s="162"/>
    </row>
    <row r="1313" spans="1:60" outlineLevel="1" x14ac:dyDescent="0.2">
      <c r="A1313" s="210"/>
      <c r="B1313" s="174"/>
      <c r="C1313" s="202" t="s">
        <v>1195</v>
      </c>
      <c r="D1313" s="178"/>
      <c r="E1313" s="184">
        <v>1</v>
      </c>
      <c r="F1313" s="191"/>
      <c r="G1313" s="191"/>
      <c r="H1313" s="190"/>
      <c r="I1313" s="213"/>
      <c r="J1313" s="162"/>
      <c r="K1313" s="162"/>
      <c r="L1313" s="162"/>
      <c r="M1313" s="162"/>
      <c r="N1313" s="162"/>
      <c r="O1313" s="162"/>
      <c r="P1313" s="162"/>
      <c r="Q1313" s="162"/>
      <c r="R1313" s="162"/>
      <c r="S1313" s="162"/>
      <c r="T1313" s="162"/>
      <c r="U1313" s="162"/>
      <c r="V1313" s="162"/>
      <c r="W1313" s="162"/>
      <c r="X1313" s="162"/>
      <c r="Y1313" s="162"/>
      <c r="Z1313" s="162"/>
      <c r="AA1313" s="162"/>
      <c r="AB1313" s="162"/>
      <c r="AC1313" s="162"/>
      <c r="AD1313" s="162"/>
      <c r="AE1313" s="162"/>
      <c r="AF1313" s="162"/>
      <c r="AG1313" s="162"/>
      <c r="AH1313" s="162"/>
      <c r="AI1313" s="162"/>
      <c r="AJ1313" s="162"/>
      <c r="AK1313" s="162"/>
      <c r="AL1313" s="162"/>
      <c r="AM1313" s="162"/>
      <c r="AN1313" s="162"/>
      <c r="AO1313" s="162"/>
      <c r="AP1313" s="162"/>
      <c r="AQ1313" s="162"/>
      <c r="AR1313" s="162"/>
      <c r="AS1313" s="162"/>
      <c r="AT1313" s="162"/>
      <c r="AU1313" s="162"/>
      <c r="AV1313" s="162"/>
      <c r="AW1313" s="162"/>
      <c r="AX1313" s="162"/>
      <c r="AY1313" s="162"/>
      <c r="AZ1313" s="162"/>
      <c r="BA1313" s="162"/>
      <c r="BB1313" s="162"/>
      <c r="BC1313" s="162"/>
      <c r="BD1313" s="162"/>
      <c r="BE1313" s="162"/>
      <c r="BF1313" s="162"/>
      <c r="BG1313" s="162"/>
      <c r="BH1313" s="162"/>
    </row>
    <row r="1314" spans="1:60" outlineLevel="1" x14ac:dyDescent="0.2">
      <c r="A1314" s="210"/>
      <c r="B1314" s="289" t="s">
        <v>1196</v>
      </c>
      <c r="C1314" s="290"/>
      <c r="D1314" s="291"/>
      <c r="E1314" s="292"/>
      <c r="F1314" s="293"/>
      <c r="G1314" s="294"/>
      <c r="H1314" s="190"/>
      <c r="I1314" s="213"/>
      <c r="J1314" s="162"/>
      <c r="K1314" s="162"/>
      <c r="L1314" s="162"/>
      <c r="M1314" s="162"/>
      <c r="N1314" s="162"/>
      <c r="O1314" s="162"/>
      <c r="P1314" s="162"/>
      <c r="Q1314" s="162"/>
      <c r="R1314" s="162"/>
      <c r="S1314" s="162"/>
      <c r="T1314" s="162"/>
      <c r="U1314" s="162"/>
      <c r="V1314" s="162"/>
      <c r="W1314" s="162"/>
      <c r="X1314" s="162"/>
      <c r="Y1314" s="162"/>
      <c r="Z1314" s="162"/>
      <c r="AA1314" s="162"/>
      <c r="AB1314" s="162"/>
      <c r="AC1314" s="162">
        <v>0</v>
      </c>
      <c r="AD1314" s="162"/>
      <c r="AE1314" s="162"/>
      <c r="AF1314" s="162"/>
      <c r="AG1314" s="162"/>
      <c r="AH1314" s="162"/>
      <c r="AI1314" s="162"/>
      <c r="AJ1314" s="162"/>
      <c r="AK1314" s="162"/>
      <c r="AL1314" s="162"/>
      <c r="AM1314" s="162"/>
      <c r="AN1314" s="162"/>
      <c r="AO1314" s="162"/>
      <c r="AP1314" s="162"/>
      <c r="AQ1314" s="162"/>
      <c r="AR1314" s="162"/>
      <c r="AS1314" s="162"/>
      <c r="AT1314" s="162"/>
      <c r="AU1314" s="162"/>
      <c r="AV1314" s="162"/>
      <c r="AW1314" s="162"/>
      <c r="AX1314" s="162"/>
      <c r="AY1314" s="162"/>
      <c r="AZ1314" s="162"/>
      <c r="BA1314" s="162"/>
      <c r="BB1314" s="162"/>
      <c r="BC1314" s="162"/>
      <c r="BD1314" s="162"/>
      <c r="BE1314" s="162"/>
      <c r="BF1314" s="162"/>
      <c r="BG1314" s="162"/>
      <c r="BH1314" s="162"/>
    </row>
    <row r="1315" spans="1:60" outlineLevel="1" x14ac:dyDescent="0.2">
      <c r="A1315" s="210"/>
      <c r="B1315" s="289" t="s">
        <v>1197</v>
      </c>
      <c r="C1315" s="290"/>
      <c r="D1315" s="291"/>
      <c r="E1315" s="292"/>
      <c r="F1315" s="293"/>
      <c r="G1315" s="294"/>
      <c r="H1315" s="190"/>
      <c r="I1315" s="213"/>
      <c r="J1315" s="162"/>
      <c r="K1315" s="162"/>
      <c r="L1315" s="162"/>
      <c r="M1315" s="162"/>
      <c r="N1315" s="162"/>
      <c r="O1315" s="162"/>
      <c r="P1315" s="162"/>
      <c r="Q1315" s="162"/>
      <c r="R1315" s="162"/>
      <c r="S1315" s="162"/>
      <c r="T1315" s="162"/>
      <c r="U1315" s="162"/>
      <c r="V1315" s="162"/>
      <c r="W1315" s="162"/>
      <c r="X1315" s="162"/>
      <c r="Y1315" s="162"/>
      <c r="Z1315" s="162"/>
      <c r="AA1315" s="162"/>
      <c r="AB1315" s="162"/>
      <c r="AC1315" s="162">
        <v>1</v>
      </c>
      <c r="AD1315" s="162"/>
      <c r="AE1315" s="162"/>
      <c r="AF1315" s="162"/>
      <c r="AG1315" s="162"/>
      <c r="AH1315" s="162"/>
      <c r="AI1315" s="162"/>
      <c r="AJ1315" s="162"/>
      <c r="AK1315" s="162"/>
      <c r="AL1315" s="162"/>
      <c r="AM1315" s="162"/>
      <c r="AN1315" s="162"/>
      <c r="AO1315" s="162"/>
      <c r="AP1315" s="162"/>
      <c r="AQ1315" s="162"/>
      <c r="AR1315" s="162"/>
      <c r="AS1315" s="162"/>
      <c r="AT1315" s="162"/>
      <c r="AU1315" s="162"/>
      <c r="AV1315" s="162"/>
      <c r="AW1315" s="162"/>
      <c r="AX1315" s="162"/>
      <c r="AY1315" s="162"/>
      <c r="AZ1315" s="162"/>
      <c r="BA1315" s="162"/>
      <c r="BB1315" s="162"/>
      <c r="BC1315" s="162"/>
      <c r="BD1315" s="162"/>
      <c r="BE1315" s="162"/>
      <c r="BF1315" s="162"/>
      <c r="BG1315" s="162"/>
      <c r="BH1315" s="162"/>
    </row>
    <row r="1316" spans="1:60" outlineLevel="1" x14ac:dyDescent="0.2">
      <c r="A1316" s="211">
        <v>176</v>
      </c>
      <c r="B1316" s="173" t="s">
        <v>1198</v>
      </c>
      <c r="C1316" s="201" t="s">
        <v>1199</v>
      </c>
      <c r="D1316" s="177" t="s">
        <v>1194</v>
      </c>
      <c r="E1316" s="183">
        <v>2</v>
      </c>
      <c r="F1316" s="192"/>
      <c r="G1316" s="191">
        <f>ROUND(E1316*F1316,2)</f>
        <v>0</v>
      </c>
      <c r="H1316" s="190" t="s">
        <v>785</v>
      </c>
      <c r="I1316" s="213" t="s">
        <v>169</v>
      </c>
      <c r="J1316" s="162"/>
      <c r="K1316" s="162"/>
      <c r="L1316" s="162"/>
      <c r="M1316" s="162"/>
      <c r="N1316" s="162"/>
      <c r="O1316" s="162"/>
      <c r="P1316" s="162"/>
      <c r="Q1316" s="162"/>
      <c r="R1316" s="162"/>
      <c r="S1316" s="162"/>
      <c r="T1316" s="162"/>
      <c r="U1316" s="162"/>
      <c r="V1316" s="162"/>
      <c r="W1316" s="162"/>
      <c r="X1316" s="162"/>
      <c r="Y1316" s="162"/>
      <c r="Z1316" s="162"/>
      <c r="AA1316" s="162"/>
      <c r="AB1316" s="162"/>
      <c r="AC1316" s="162"/>
      <c r="AD1316" s="162"/>
      <c r="AE1316" s="162" t="s">
        <v>170</v>
      </c>
      <c r="AF1316" s="162"/>
      <c r="AG1316" s="162"/>
      <c r="AH1316" s="162"/>
      <c r="AI1316" s="162"/>
      <c r="AJ1316" s="162"/>
      <c r="AK1316" s="162"/>
      <c r="AL1316" s="162"/>
      <c r="AM1316" s="162">
        <v>21</v>
      </c>
      <c r="AN1316" s="162"/>
      <c r="AO1316" s="162"/>
      <c r="AP1316" s="162"/>
      <c r="AQ1316" s="162"/>
      <c r="AR1316" s="162"/>
      <c r="AS1316" s="162"/>
      <c r="AT1316" s="162"/>
      <c r="AU1316" s="162"/>
      <c r="AV1316" s="162"/>
      <c r="AW1316" s="162"/>
      <c r="AX1316" s="162"/>
      <c r="AY1316" s="162"/>
      <c r="AZ1316" s="162"/>
      <c r="BA1316" s="162"/>
      <c r="BB1316" s="162"/>
      <c r="BC1316" s="162"/>
      <c r="BD1316" s="162"/>
      <c r="BE1316" s="162"/>
      <c r="BF1316" s="162"/>
      <c r="BG1316" s="162"/>
      <c r="BH1316" s="162"/>
    </row>
    <row r="1317" spans="1:60" outlineLevel="1" x14ac:dyDescent="0.2">
      <c r="A1317" s="210"/>
      <c r="B1317" s="174"/>
      <c r="C1317" s="202" t="s">
        <v>1200</v>
      </c>
      <c r="D1317" s="178"/>
      <c r="E1317" s="184">
        <v>2</v>
      </c>
      <c r="F1317" s="191"/>
      <c r="G1317" s="191"/>
      <c r="H1317" s="190"/>
      <c r="I1317" s="213"/>
      <c r="J1317" s="162"/>
      <c r="K1317" s="162"/>
      <c r="L1317" s="162"/>
      <c r="M1317" s="162"/>
      <c r="N1317" s="162"/>
      <c r="O1317" s="162"/>
      <c r="P1317" s="162"/>
      <c r="Q1317" s="162"/>
      <c r="R1317" s="162"/>
      <c r="S1317" s="162"/>
      <c r="T1317" s="162"/>
      <c r="U1317" s="162"/>
      <c r="V1317" s="162"/>
      <c r="W1317" s="162"/>
      <c r="X1317" s="162"/>
      <c r="Y1317" s="162"/>
      <c r="Z1317" s="162"/>
      <c r="AA1317" s="162"/>
      <c r="AB1317" s="162"/>
      <c r="AC1317" s="162"/>
      <c r="AD1317" s="162"/>
      <c r="AE1317" s="162"/>
      <c r="AF1317" s="162"/>
      <c r="AG1317" s="162"/>
      <c r="AH1317" s="162"/>
      <c r="AI1317" s="162"/>
      <c r="AJ1317" s="162"/>
      <c r="AK1317" s="162"/>
      <c r="AL1317" s="162"/>
      <c r="AM1317" s="162"/>
      <c r="AN1317" s="162"/>
      <c r="AO1317" s="162"/>
      <c r="AP1317" s="162"/>
      <c r="AQ1317" s="162"/>
      <c r="AR1317" s="162"/>
      <c r="AS1317" s="162"/>
      <c r="AT1317" s="162"/>
      <c r="AU1317" s="162"/>
      <c r="AV1317" s="162"/>
      <c r="AW1317" s="162"/>
      <c r="AX1317" s="162"/>
      <c r="AY1317" s="162"/>
      <c r="AZ1317" s="162"/>
      <c r="BA1317" s="162"/>
      <c r="BB1317" s="162"/>
      <c r="BC1317" s="162"/>
      <c r="BD1317" s="162"/>
      <c r="BE1317" s="162"/>
      <c r="BF1317" s="162"/>
      <c r="BG1317" s="162"/>
      <c r="BH1317" s="162"/>
    </row>
    <row r="1318" spans="1:60" outlineLevel="1" x14ac:dyDescent="0.2">
      <c r="A1318" s="210"/>
      <c r="B1318" s="289" t="s">
        <v>1201</v>
      </c>
      <c r="C1318" s="290"/>
      <c r="D1318" s="291"/>
      <c r="E1318" s="292"/>
      <c r="F1318" s="293"/>
      <c r="G1318" s="294"/>
      <c r="H1318" s="190"/>
      <c r="I1318" s="213"/>
      <c r="J1318" s="162"/>
      <c r="K1318" s="162"/>
      <c r="L1318" s="162"/>
      <c r="M1318" s="162"/>
      <c r="N1318" s="162"/>
      <c r="O1318" s="162"/>
      <c r="P1318" s="162"/>
      <c r="Q1318" s="162"/>
      <c r="R1318" s="162"/>
      <c r="S1318" s="162"/>
      <c r="T1318" s="162"/>
      <c r="U1318" s="162"/>
      <c r="V1318" s="162"/>
      <c r="W1318" s="162"/>
      <c r="X1318" s="162"/>
      <c r="Y1318" s="162"/>
      <c r="Z1318" s="162"/>
      <c r="AA1318" s="162"/>
      <c r="AB1318" s="162"/>
      <c r="AC1318" s="162">
        <v>0</v>
      </c>
      <c r="AD1318" s="162"/>
      <c r="AE1318" s="162"/>
      <c r="AF1318" s="162"/>
      <c r="AG1318" s="162"/>
      <c r="AH1318" s="162"/>
      <c r="AI1318" s="162"/>
      <c r="AJ1318" s="162"/>
      <c r="AK1318" s="162"/>
      <c r="AL1318" s="162"/>
      <c r="AM1318" s="162"/>
      <c r="AN1318" s="162"/>
      <c r="AO1318" s="162"/>
      <c r="AP1318" s="162"/>
      <c r="AQ1318" s="162"/>
      <c r="AR1318" s="162"/>
      <c r="AS1318" s="162"/>
      <c r="AT1318" s="162"/>
      <c r="AU1318" s="162"/>
      <c r="AV1318" s="162"/>
      <c r="AW1318" s="162"/>
      <c r="AX1318" s="162"/>
      <c r="AY1318" s="162"/>
      <c r="AZ1318" s="162"/>
      <c r="BA1318" s="162"/>
      <c r="BB1318" s="162"/>
      <c r="BC1318" s="162"/>
      <c r="BD1318" s="162"/>
      <c r="BE1318" s="162"/>
      <c r="BF1318" s="162"/>
      <c r="BG1318" s="162"/>
      <c r="BH1318" s="162"/>
    </row>
    <row r="1319" spans="1:60" outlineLevel="1" x14ac:dyDescent="0.2">
      <c r="A1319" s="211">
        <v>177</v>
      </c>
      <c r="B1319" s="173" t="s">
        <v>1202</v>
      </c>
      <c r="C1319" s="201" t="s">
        <v>1203</v>
      </c>
      <c r="D1319" s="177" t="s">
        <v>1194</v>
      </c>
      <c r="E1319" s="183">
        <v>2</v>
      </c>
      <c r="F1319" s="192"/>
      <c r="G1319" s="191">
        <f>ROUND(E1319*F1319,2)</f>
        <v>0</v>
      </c>
      <c r="H1319" s="190" t="s">
        <v>785</v>
      </c>
      <c r="I1319" s="213" t="s">
        <v>169</v>
      </c>
      <c r="J1319" s="162"/>
      <c r="K1319" s="162"/>
      <c r="L1319" s="162"/>
      <c r="M1319" s="162"/>
      <c r="N1319" s="162"/>
      <c r="O1319" s="162"/>
      <c r="P1319" s="162"/>
      <c r="Q1319" s="162"/>
      <c r="R1319" s="162"/>
      <c r="S1319" s="162"/>
      <c r="T1319" s="162"/>
      <c r="U1319" s="162"/>
      <c r="V1319" s="162"/>
      <c r="W1319" s="162"/>
      <c r="X1319" s="162"/>
      <c r="Y1319" s="162"/>
      <c r="Z1319" s="162"/>
      <c r="AA1319" s="162"/>
      <c r="AB1319" s="162"/>
      <c r="AC1319" s="162"/>
      <c r="AD1319" s="162"/>
      <c r="AE1319" s="162" t="s">
        <v>170</v>
      </c>
      <c r="AF1319" s="162"/>
      <c r="AG1319" s="162"/>
      <c r="AH1319" s="162"/>
      <c r="AI1319" s="162"/>
      <c r="AJ1319" s="162"/>
      <c r="AK1319" s="162"/>
      <c r="AL1319" s="162"/>
      <c r="AM1319" s="162">
        <v>21</v>
      </c>
      <c r="AN1319" s="162"/>
      <c r="AO1319" s="162"/>
      <c r="AP1319" s="162"/>
      <c r="AQ1319" s="162"/>
      <c r="AR1319" s="162"/>
      <c r="AS1319" s="162"/>
      <c r="AT1319" s="162"/>
      <c r="AU1319" s="162"/>
      <c r="AV1319" s="162"/>
      <c r="AW1319" s="162"/>
      <c r="AX1319" s="162"/>
      <c r="AY1319" s="162"/>
      <c r="AZ1319" s="162"/>
      <c r="BA1319" s="162"/>
      <c r="BB1319" s="162"/>
      <c r="BC1319" s="162"/>
      <c r="BD1319" s="162"/>
      <c r="BE1319" s="162"/>
      <c r="BF1319" s="162"/>
      <c r="BG1319" s="162"/>
      <c r="BH1319" s="162"/>
    </row>
    <row r="1320" spans="1:60" outlineLevel="1" x14ac:dyDescent="0.2">
      <c r="A1320" s="210"/>
      <c r="B1320" s="174"/>
      <c r="C1320" s="202" t="s">
        <v>1200</v>
      </c>
      <c r="D1320" s="178"/>
      <c r="E1320" s="184">
        <v>2</v>
      </c>
      <c r="F1320" s="191"/>
      <c r="G1320" s="191"/>
      <c r="H1320" s="190"/>
      <c r="I1320" s="213"/>
      <c r="J1320" s="162"/>
      <c r="K1320" s="162"/>
      <c r="L1320" s="162"/>
      <c r="M1320" s="162"/>
      <c r="N1320" s="162"/>
      <c r="O1320" s="162"/>
      <c r="P1320" s="162"/>
      <c r="Q1320" s="162"/>
      <c r="R1320" s="162"/>
      <c r="S1320" s="162"/>
      <c r="T1320" s="162"/>
      <c r="U1320" s="162"/>
      <c r="V1320" s="162"/>
      <c r="W1320" s="162"/>
      <c r="X1320" s="162"/>
      <c r="Y1320" s="162"/>
      <c r="Z1320" s="162"/>
      <c r="AA1320" s="162"/>
      <c r="AB1320" s="162"/>
      <c r="AC1320" s="162"/>
      <c r="AD1320" s="162"/>
      <c r="AE1320" s="162"/>
      <c r="AF1320" s="162"/>
      <c r="AG1320" s="162"/>
      <c r="AH1320" s="162"/>
      <c r="AI1320" s="162"/>
      <c r="AJ1320" s="162"/>
      <c r="AK1320" s="162"/>
      <c r="AL1320" s="162"/>
      <c r="AM1320" s="162"/>
      <c r="AN1320" s="162"/>
      <c r="AO1320" s="162"/>
      <c r="AP1320" s="162"/>
      <c r="AQ1320" s="162"/>
      <c r="AR1320" s="162"/>
      <c r="AS1320" s="162"/>
      <c r="AT1320" s="162"/>
      <c r="AU1320" s="162"/>
      <c r="AV1320" s="162"/>
      <c r="AW1320" s="162"/>
      <c r="AX1320" s="162"/>
      <c r="AY1320" s="162"/>
      <c r="AZ1320" s="162"/>
      <c r="BA1320" s="162"/>
      <c r="BB1320" s="162"/>
      <c r="BC1320" s="162"/>
      <c r="BD1320" s="162"/>
      <c r="BE1320" s="162"/>
      <c r="BF1320" s="162"/>
      <c r="BG1320" s="162"/>
      <c r="BH1320" s="162"/>
    </row>
    <row r="1321" spans="1:60" ht="22.5" outlineLevel="1" x14ac:dyDescent="0.2">
      <c r="A1321" s="211">
        <v>178</v>
      </c>
      <c r="B1321" s="173" t="s">
        <v>1204</v>
      </c>
      <c r="C1321" s="201" t="s">
        <v>1205</v>
      </c>
      <c r="D1321" s="177" t="s">
        <v>347</v>
      </c>
      <c r="E1321" s="183">
        <v>2</v>
      </c>
      <c r="F1321" s="192"/>
      <c r="G1321" s="191">
        <f>ROUND(E1321*F1321,2)</f>
        <v>0</v>
      </c>
      <c r="H1321" s="190" t="s">
        <v>287</v>
      </c>
      <c r="I1321" s="213" t="s">
        <v>169</v>
      </c>
      <c r="J1321" s="162"/>
      <c r="K1321" s="162"/>
      <c r="L1321" s="162"/>
      <c r="M1321" s="162"/>
      <c r="N1321" s="162"/>
      <c r="O1321" s="162"/>
      <c r="P1321" s="162"/>
      <c r="Q1321" s="162"/>
      <c r="R1321" s="162"/>
      <c r="S1321" s="162"/>
      <c r="T1321" s="162"/>
      <c r="U1321" s="162"/>
      <c r="V1321" s="162"/>
      <c r="W1321" s="162"/>
      <c r="X1321" s="162"/>
      <c r="Y1321" s="162"/>
      <c r="Z1321" s="162"/>
      <c r="AA1321" s="162"/>
      <c r="AB1321" s="162"/>
      <c r="AC1321" s="162"/>
      <c r="AD1321" s="162"/>
      <c r="AE1321" s="162" t="s">
        <v>170</v>
      </c>
      <c r="AF1321" s="162"/>
      <c r="AG1321" s="162"/>
      <c r="AH1321" s="162"/>
      <c r="AI1321" s="162"/>
      <c r="AJ1321" s="162"/>
      <c r="AK1321" s="162"/>
      <c r="AL1321" s="162"/>
      <c r="AM1321" s="162">
        <v>21</v>
      </c>
      <c r="AN1321" s="162"/>
      <c r="AO1321" s="162"/>
      <c r="AP1321" s="162"/>
      <c r="AQ1321" s="162"/>
      <c r="AR1321" s="162"/>
      <c r="AS1321" s="162"/>
      <c r="AT1321" s="162"/>
      <c r="AU1321" s="162"/>
      <c r="AV1321" s="162"/>
      <c r="AW1321" s="162"/>
      <c r="AX1321" s="162"/>
      <c r="AY1321" s="162"/>
      <c r="AZ1321" s="162"/>
      <c r="BA1321" s="162"/>
      <c r="BB1321" s="162"/>
      <c r="BC1321" s="162"/>
      <c r="BD1321" s="162"/>
      <c r="BE1321" s="162"/>
      <c r="BF1321" s="162"/>
      <c r="BG1321" s="162"/>
      <c r="BH1321" s="162"/>
    </row>
    <row r="1322" spans="1:60" outlineLevel="1" x14ac:dyDescent="0.2">
      <c r="A1322" s="210"/>
      <c r="B1322" s="174"/>
      <c r="C1322" s="202" t="s">
        <v>1200</v>
      </c>
      <c r="D1322" s="178"/>
      <c r="E1322" s="184">
        <v>2</v>
      </c>
      <c r="F1322" s="191"/>
      <c r="G1322" s="191"/>
      <c r="H1322" s="190"/>
      <c r="I1322" s="213"/>
      <c r="J1322" s="162"/>
      <c r="K1322" s="162"/>
      <c r="L1322" s="162"/>
      <c r="M1322" s="162"/>
      <c r="N1322" s="162"/>
      <c r="O1322" s="162"/>
      <c r="P1322" s="162"/>
      <c r="Q1322" s="162"/>
      <c r="R1322" s="162"/>
      <c r="S1322" s="162"/>
      <c r="T1322" s="162"/>
      <c r="U1322" s="162"/>
      <c r="V1322" s="162"/>
      <c r="W1322" s="162"/>
      <c r="X1322" s="162"/>
      <c r="Y1322" s="162"/>
      <c r="Z1322" s="162"/>
      <c r="AA1322" s="162"/>
      <c r="AB1322" s="162"/>
      <c r="AC1322" s="162"/>
      <c r="AD1322" s="162"/>
      <c r="AE1322" s="162"/>
      <c r="AF1322" s="162"/>
      <c r="AG1322" s="162"/>
      <c r="AH1322" s="162"/>
      <c r="AI1322" s="162"/>
      <c r="AJ1322" s="162"/>
      <c r="AK1322" s="162"/>
      <c r="AL1322" s="162"/>
      <c r="AM1322" s="162"/>
      <c r="AN1322" s="162"/>
      <c r="AO1322" s="162"/>
      <c r="AP1322" s="162"/>
      <c r="AQ1322" s="162"/>
      <c r="AR1322" s="162"/>
      <c r="AS1322" s="162"/>
      <c r="AT1322" s="162"/>
      <c r="AU1322" s="162"/>
      <c r="AV1322" s="162"/>
      <c r="AW1322" s="162"/>
      <c r="AX1322" s="162"/>
      <c r="AY1322" s="162"/>
      <c r="AZ1322" s="162"/>
      <c r="BA1322" s="162"/>
      <c r="BB1322" s="162"/>
      <c r="BC1322" s="162"/>
      <c r="BD1322" s="162"/>
      <c r="BE1322" s="162"/>
      <c r="BF1322" s="162"/>
      <c r="BG1322" s="162"/>
      <c r="BH1322" s="162"/>
    </row>
    <row r="1323" spans="1:60" outlineLevel="1" x14ac:dyDescent="0.2">
      <c r="A1323" s="210"/>
      <c r="B1323" s="289" t="s">
        <v>1206</v>
      </c>
      <c r="C1323" s="290"/>
      <c r="D1323" s="291"/>
      <c r="E1323" s="292"/>
      <c r="F1323" s="293"/>
      <c r="G1323" s="294"/>
      <c r="H1323" s="190"/>
      <c r="I1323" s="213"/>
      <c r="J1323" s="162"/>
      <c r="K1323" s="162"/>
      <c r="L1323" s="162"/>
      <c r="M1323" s="162"/>
      <c r="N1323" s="162"/>
      <c r="O1323" s="162"/>
      <c r="P1323" s="162"/>
      <c r="Q1323" s="162"/>
      <c r="R1323" s="162"/>
      <c r="S1323" s="162"/>
      <c r="T1323" s="162"/>
      <c r="U1323" s="162"/>
      <c r="V1323" s="162"/>
      <c r="W1323" s="162"/>
      <c r="X1323" s="162"/>
      <c r="Y1323" s="162"/>
      <c r="Z1323" s="162"/>
      <c r="AA1323" s="162"/>
      <c r="AB1323" s="162"/>
      <c r="AC1323" s="162">
        <v>0</v>
      </c>
      <c r="AD1323" s="162"/>
      <c r="AE1323" s="162"/>
      <c r="AF1323" s="162"/>
      <c r="AG1323" s="162"/>
      <c r="AH1323" s="162"/>
      <c r="AI1323" s="162"/>
      <c r="AJ1323" s="162"/>
      <c r="AK1323" s="162"/>
      <c r="AL1323" s="162"/>
      <c r="AM1323" s="162"/>
      <c r="AN1323" s="162"/>
      <c r="AO1323" s="162"/>
      <c r="AP1323" s="162"/>
      <c r="AQ1323" s="162"/>
      <c r="AR1323" s="162"/>
      <c r="AS1323" s="162"/>
      <c r="AT1323" s="162"/>
      <c r="AU1323" s="162"/>
      <c r="AV1323" s="162"/>
      <c r="AW1323" s="162"/>
      <c r="AX1323" s="162"/>
      <c r="AY1323" s="162"/>
      <c r="AZ1323" s="162"/>
      <c r="BA1323" s="162"/>
      <c r="BB1323" s="162"/>
      <c r="BC1323" s="162"/>
      <c r="BD1323" s="162"/>
      <c r="BE1323" s="162"/>
      <c r="BF1323" s="162"/>
      <c r="BG1323" s="162"/>
      <c r="BH1323" s="162"/>
    </row>
    <row r="1324" spans="1:60" outlineLevel="1" x14ac:dyDescent="0.2">
      <c r="A1324" s="210"/>
      <c r="B1324" s="289" t="s">
        <v>1176</v>
      </c>
      <c r="C1324" s="290"/>
      <c r="D1324" s="291"/>
      <c r="E1324" s="292"/>
      <c r="F1324" s="293"/>
      <c r="G1324" s="294"/>
      <c r="H1324" s="190"/>
      <c r="I1324" s="213"/>
      <c r="J1324" s="162"/>
      <c r="K1324" s="162"/>
      <c r="L1324" s="162"/>
      <c r="M1324" s="162"/>
      <c r="N1324" s="162"/>
      <c r="O1324" s="162"/>
      <c r="P1324" s="162"/>
      <c r="Q1324" s="162"/>
      <c r="R1324" s="162"/>
      <c r="S1324" s="162"/>
      <c r="T1324" s="162"/>
      <c r="U1324" s="162"/>
      <c r="V1324" s="162"/>
      <c r="W1324" s="162"/>
      <c r="X1324" s="162"/>
      <c r="Y1324" s="162"/>
      <c r="Z1324" s="162"/>
      <c r="AA1324" s="162"/>
      <c r="AB1324" s="162"/>
      <c r="AC1324" s="162"/>
      <c r="AD1324" s="162"/>
      <c r="AE1324" s="162" t="s">
        <v>163</v>
      </c>
      <c r="AF1324" s="162"/>
      <c r="AG1324" s="162"/>
      <c r="AH1324" s="162"/>
      <c r="AI1324" s="162"/>
      <c r="AJ1324" s="162"/>
      <c r="AK1324" s="162"/>
      <c r="AL1324" s="162"/>
      <c r="AM1324" s="162"/>
      <c r="AN1324" s="162"/>
      <c r="AO1324" s="162"/>
      <c r="AP1324" s="162"/>
      <c r="AQ1324" s="162"/>
      <c r="AR1324" s="162"/>
      <c r="AS1324" s="162"/>
      <c r="AT1324" s="162"/>
      <c r="AU1324" s="162"/>
      <c r="AV1324" s="162"/>
      <c r="AW1324" s="162"/>
      <c r="AX1324" s="162"/>
      <c r="AY1324" s="162"/>
      <c r="AZ1324" s="162"/>
      <c r="BA1324" s="162"/>
      <c r="BB1324" s="162"/>
      <c r="BC1324" s="162"/>
      <c r="BD1324" s="162"/>
      <c r="BE1324" s="162"/>
      <c r="BF1324" s="162"/>
      <c r="BG1324" s="162"/>
      <c r="BH1324" s="162"/>
    </row>
    <row r="1325" spans="1:60" outlineLevel="1" x14ac:dyDescent="0.2">
      <c r="A1325" s="211">
        <v>179</v>
      </c>
      <c r="B1325" s="173" t="s">
        <v>1207</v>
      </c>
      <c r="C1325" s="201" t="s">
        <v>1165</v>
      </c>
      <c r="D1325" s="177" t="s">
        <v>282</v>
      </c>
      <c r="E1325" s="183">
        <v>6.472E-2</v>
      </c>
      <c r="F1325" s="192"/>
      <c r="G1325" s="191">
        <f>ROUND(E1325*F1325,2)</f>
        <v>0</v>
      </c>
      <c r="H1325" s="190" t="s">
        <v>785</v>
      </c>
      <c r="I1325" s="213" t="s">
        <v>169</v>
      </c>
      <c r="J1325" s="162"/>
      <c r="K1325" s="162"/>
      <c r="L1325" s="162"/>
      <c r="M1325" s="162"/>
      <c r="N1325" s="162"/>
      <c r="O1325" s="162"/>
      <c r="P1325" s="162"/>
      <c r="Q1325" s="162"/>
      <c r="R1325" s="162"/>
      <c r="S1325" s="162"/>
      <c r="T1325" s="162"/>
      <c r="U1325" s="162"/>
      <c r="V1325" s="162"/>
      <c r="W1325" s="162"/>
      <c r="X1325" s="162"/>
      <c r="Y1325" s="162"/>
      <c r="Z1325" s="162"/>
      <c r="AA1325" s="162"/>
      <c r="AB1325" s="162"/>
      <c r="AC1325" s="162"/>
      <c r="AD1325" s="162"/>
      <c r="AE1325" s="162" t="s">
        <v>170</v>
      </c>
      <c r="AF1325" s="162"/>
      <c r="AG1325" s="162"/>
      <c r="AH1325" s="162"/>
      <c r="AI1325" s="162"/>
      <c r="AJ1325" s="162"/>
      <c r="AK1325" s="162"/>
      <c r="AL1325" s="162"/>
      <c r="AM1325" s="162">
        <v>21</v>
      </c>
      <c r="AN1325" s="162"/>
      <c r="AO1325" s="162"/>
      <c r="AP1325" s="162"/>
      <c r="AQ1325" s="162"/>
      <c r="AR1325" s="162"/>
      <c r="AS1325" s="162"/>
      <c r="AT1325" s="162"/>
      <c r="AU1325" s="162"/>
      <c r="AV1325" s="162"/>
      <c r="AW1325" s="162"/>
      <c r="AX1325" s="162"/>
      <c r="AY1325" s="162"/>
      <c r="AZ1325" s="162"/>
      <c r="BA1325" s="162"/>
      <c r="BB1325" s="162"/>
      <c r="BC1325" s="162"/>
      <c r="BD1325" s="162"/>
      <c r="BE1325" s="162"/>
      <c r="BF1325" s="162"/>
      <c r="BG1325" s="162"/>
      <c r="BH1325" s="162"/>
    </row>
    <row r="1326" spans="1:60" x14ac:dyDescent="0.2">
      <c r="A1326" s="209" t="s">
        <v>159</v>
      </c>
      <c r="B1326" s="172" t="s">
        <v>101</v>
      </c>
      <c r="C1326" s="200" t="s">
        <v>102</v>
      </c>
      <c r="D1326" s="176"/>
      <c r="E1326" s="182"/>
      <c r="F1326" s="295">
        <f>SUM(G1327:G1339)</f>
        <v>0</v>
      </c>
      <c r="G1326" s="296"/>
      <c r="H1326" s="189"/>
      <c r="I1326" s="212"/>
      <c r="AE1326" t="s">
        <v>160</v>
      </c>
    </row>
    <row r="1327" spans="1:60" outlineLevel="1" x14ac:dyDescent="0.2">
      <c r="A1327" s="210"/>
      <c r="B1327" s="297" t="s">
        <v>1208</v>
      </c>
      <c r="C1327" s="298"/>
      <c r="D1327" s="299"/>
      <c r="E1327" s="300"/>
      <c r="F1327" s="301"/>
      <c r="G1327" s="302"/>
      <c r="H1327" s="190"/>
      <c r="I1327" s="213"/>
      <c r="J1327" s="162"/>
      <c r="K1327" s="162"/>
      <c r="L1327" s="162"/>
      <c r="M1327" s="162"/>
      <c r="N1327" s="162"/>
      <c r="O1327" s="162"/>
      <c r="P1327" s="162"/>
      <c r="Q1327" s="162"/>
      <c r="R1327" s="162"/>
      <c r="S1327" s="162"/>
      <c r="T1327" s="162"/>
      <c r="U1327" s="162"/>
      <c r="V1327" s="162"/>
      <c r="W1327" s="162"/>
      <c r="X1327" s="162"/>
      <c r="Y1327" s="162"/>
      <c r="Z1327" s="162"/>
      <c r="AA1327" s="162"/>
      <c r="AB1327" s="162"/>
      <c r="AC1327" s="162">
        <v>0</v>
      </c>
      <c r="AD1327" s="162"/>
      <c r="AE1327" s="162"/>
      <c r="AF1327" s="162"/>
      <c r="AG1327" s="162"/>
      <c r="AH1327" s="162"/>
      <c r="AI1327" s="162"/>
      <c r="AJ1327" s="162"/>
      <c r="AK1327" s="162"/>
      <c r="AL1327" s="162"/>
      <c r="AM1327" s="162"/>
      <c r="AN1327" s="162"/>
      <c r="AO1327" s="162"/>
      <c r="AP1327" s="162"/>
      <c r="AQ1327" s="162"/>
      <c r="AR1327" s="162"/>
      <c r="AS1327" s="162"/>
      <c r="AT1327" s="162"/>
      <c r="AU1327" s="162"/>
      <c r="AV1327" s="162"/>
      <c r="AW1327" s="162"/>
      <c r="AX1327" s="162"/>
      <c r="AY1327" s="162"/>
      <c r="AZ1327" s="162"/>
      <c r="BA1327" s="162"/>
      <c r="BB1327" s="162"/>
      <c r="BC1327" s="162"/>
      <c r="BD1327" s="162"/>
      <c r="BE1327" s="162"/>
      <c r="BF1327" s="162"/>
      <c r="BG1327" s="162"/>
      <c r="BH1327" s="162"/>
    </row>
    <row r="1328" spans="1:60" outlineLevel="1" x14ac:dyDescent="0.2">
      <c r="A1328" s="211">
        <v>180</v>
      </c>
      <c r="B1328" s="173" t="s">
        <v>1209</v>
      </c>
      <c r="C1328" s="201" t="s">
        <v>1210</v>
      </c>
      <c r="D1328" s="177" t="s">
        <v>186</v>
      </c>
      <c r="E1328" s="183">
        <v>1.5</v>
      </c>
      <c r="F1328" s="192"/>
      <c r="G1328" s="191">
        <f>ROUND(E1328*F1328,2)</f>
        <v>0</v>
      </c>
      <c r="H1328" s="190" t="s">
        <v>1211</v>
      </c>
      <c r="I1328" s="213" t="s">
        <v>169</v>
      </c>
      <c r="J1328" s="162"/>
      <c r="K1328" s="162"/>
      <c r="L1328" s="162"/>
      <c r="M1328" s="162"/>
      <c r="N1328" s="162"/>
      <c r="O1328" s="162"/>
      <c r="P1328" s="162"/>
      <c r="Q1328" s="162"/>
      <c r="R1328" s="162"/>
      <c r="S1328" s="162"/>
      <c r="T1328" s="162"/>
      <c r="U1328" s="162"/>
      <c r="V1328" s="162"/>
      <c r="W1328" s="162"/>
      <c r="X1328" s="162"/>
      <c r="Y1328" s="162"/>
      <c r="Z1328" s="162"/>
      <c r="AA1328" s="162"/>
      <c r="AB1328" s="162"/>
      <c r="AC1328" s="162"/>
      <c r="AD1328" s="162"/>
      <c r="AE1328" s="162" t="s">
        <v>170</v>
      </c>
      <c r="AF1328" s="162"/>
      <c r="AG1328" s="162"/>
      <c r="AH1328" s="162"/>
      <c r="AI1328" s="162"/>
      <c r="AJ1328" s="162"/>
      <c r="AK1328" s="162"/>
      <c r="AL1328" s="162"/>
      <c r="AM1328" s="162">
        <v>21</v>
      </c>
      <c r="AN1328" s="162"/>
      <c r="AO1328" s="162"/>
      <c r="AP1328" s="162"/>
      <c r="AQ1328" s="162"/>
      <c r="AR1328" s="162"/>
      <c r="AS1328" s="162"/>
      <c r="AT1328" s="162"/>
      <c r="AU1328" s="162"/>
      <c r="AV1328" s="162"/>
      <c r="AW1328" s="162"/>
      <c r="AX1328" s="162"/>
      <c r="AY1328" s="162"/>
      <c r="AZ1328" s="162"/>
      <c r="BA1328" s="162"/>
      <c r="BB1328" s="162"/>
      <c r="BC1328" s="162"/>
      <c r="BD1328" s="162"/>
      <c r="BE1328" s="162"/>
      <c r="BF1328" s="162"/>
      <c r="BG1328" s="162"/>
      <c r="BH1328" s="162"/>
    </row>
    <row r="1329" spans="1:60" outlineLevel="1" x14ac:dyDescent="0.2">
      <c r="A1329" s="210"/>
      <c r="B1329" s="174"/>
      <c r="C1329" s="202" t="s">
        <v>1212</v>
      </c>
      <c r="D1329" s="178"/>
      <c r="E1329" s="184">
        <v>1.5</v>
      </c>
      <c r="F1329" s="191"/>
      <c r="G1329" s="191"/>
      <c r="H1329" s="190"/>
      <c r="I1329" s="213"/>
      <c r="J1329" s="162"/>
      <c r="K1329" s="162"/>
      <c r="L1329" s="162"/>
      <c r="M1329" s="162"/>
      <c r="N1329" s="162"/>
      <c r="O1329" s="162"/>
      <c r="P1329" s="162"/>
      <c r="Q1329" s="162"/>
      <c r="R1329" s="162"/>
      <c r="S1329" s="162"/>
      <c r="T1329" s="162"/>
      <c r="U1329" s="162"/>
      <c r="V1329" s="162"/>
      <c r="W1329" s="162"/>
      <c r="X1329" s="162"/>
      <c r="Y1329" s="162"/>
      <c r="Z1329" s="162"/>
      <c r="AA1329" s="162"/>
      <c r="AB1329" s="162"/>
      <c r="AC1329" s="162"/>
      <c r="AD1329" s="162"/>
      <c r="AE1329" s="162"/>
      <c r="AF1329" s="162"/>
      <c r="AG1329" s="162"/>
      <c r="AH1329" s="162"/>
      <c r="AI1329" s="162"/>
      <c r="AJ1329" s="162"/>
      <c r="AK1329" s="162"/>
      <c r="AL1329" s="162"/>
      <c r="AM1329" s="162"/>
      <c r="AN1329" s="162"/>
      <c r="AO1329" s="162"/>
      <c r="AP1329" s="162"/>
      <c r="AQ1329" s="162"/>
      <c r="AR1329" s="162"/>
      <c r="AS1329" s="162"/>
      <c r="AT1329" s="162"/>
      <c r="AU1329" s="162"/>
      <c r="AV1329" s="162"/>
      <c r="AW1329" s="162"/>
      <c r="AX1329" s="162"/>
      <c r="AY1329" s="162"/>
      <c r="AZ1329" s="162"/>
      <c r="BA1329" s="162"/>
      <c r="BB1329" s="162"/>
      <c r="BC1329" s="162"/>
      <c r="BD1329" s="162"/>
      <c r="BE1329" s="162"/>
      <c r="BF1329" s="162"/>
      <c r="BG1329" s="162"/>
      <c r="BH1329" s="162"/>
    </row>
    <row r="1330" spans="1:60" outlineLevel="1" x14ac:dyDescent="0.2">
      <c r="A1330" s="210"/>
      <c r="B1330" s="289" t="s">
        <v>1213</v>
      </c>
      <c r="C1330" s="290"/>
      <c r="D1330" s="291"/>
      <c r="E1330" s="292"/>
      <c r="F1330" s="293"/>
      <c r="G1330" s="294"/>
      <c r="H1330" s="190"/>
      <c r="I1330" s="213"/>
      <c r="J1330" s="162"/>
      <c r="K1330" s="162"/>
      <c r="L1330" s="162"/>
      <c r="M1330" s="162"/>
      <c r="N1330" s="162"/>
      <c r="O1330" s="162"/>
      <c r="P1330" s="162"/>
      <c r="Q1330" s="162"/>
      <c r="R1330" s="162"/>
      <c r="S1330" s="162"/>
      <c r="T1330" s="162"/>
      <c r="U1330" s="162"/>
      <c r="V1330" s="162"/>
      <c r="W1330" s="162"/>
      <c r="X1330" s="162"/>
      <c r="Y1330" s="162"/>
      <c r="Z1330" s="162"/>
      <c r="AA1330" s="162"/>
      <c r="AB1330" s="162"/>
      <c r="AC1330" s="162">
        <v>0</v>
      </c>
      <c r="AD1330" s="162"/>
      <c r="AE1330" s="162"/>
      <c r="AF1330" s="162"/>
      <c r="AG1330" s="162"/>
      <c r="AH1330" s="162"/>
      <c r="AI1330" s="162"/>
      <c r="AJ1330" s="162"/>
      <c r="AK1330" s="162"/>
      <c r="AL1330" s="162"/>
      <c r="AM1330" s="162"/>
      <c r="AN1330" s="162"/>
      <c r="AO1330" s="162"/>
      <c r="AP1330" s="162"/>
      <c r="AQ1330" s="162"/>
      <c r="AR1330" s="162"/>
      <c r="AS1330" s="162"/>
      <c r="AT1330" s="162"/>
      <c r="AU1330" s="162"/>
      <c r="AV1330" s="162"/>
      <c r="AW1330" s="162"/>
      <c r="AX1330" s="162"/>
      <c r="AY1330" s="162"/>
      <c r="AZ1330" s="162"/>
      <c r="BA1330" s="162"/>
      <c r="BB1330" s="162"/>
      <c r="BC1330" s="162"/>
      <c r="BD1330" s="162"/>
      <c r="BE1330" s="162"/>
      <c r="BF1330" s="162"/>
      <c r="BG1330" s="162"/>
      <c r="BH1330" s="162"/>
    </row>
    <row r="1331" spans="1:60" outlineLevel="1" x14ac:dyDescent="0.2">
      <c r="A1331" s="211">
        <v>181</v>
      </c>
      <c r="B1331" s="173" t="s">
        <v>1214</v>
      </c>
      <c r="C1331" s="201" t="s">
        <v>1215</v>
      </c>
      <c r="D1331" s="177" t="s">
        <v>347</v>
      </c>
      <c r="E1331" s="183">
        <v>1</v>
      </c>
      <c r="F1331" s="192"/>
      <c r="G1331" s="191">
        <f>ROUND(E1331*F1331,2)</f>
        <v>0</v>
      </c>
      <c r="H1331" s="190" t="s">
        <v>1211</v>
      </c>
      <c r="I1331" s="213" t="s">
        <v>169</v>
      </c>
      <c r="J1331" s="162"/>
      <c r="K1331" s="162"/>
      <c r="L1331" s="162"/>
      <c r="M1331" s="162"/>
      <c r="N1331" s="162"/>
      <c r="O1331" s="162"/>
      <c r="P1331" s="162"/>
      <c r="Q1331" s="162"/>
      <c r="R1331" s="162"/>
      <c r="S1331" s="162"/>
      <c r="T1331" s="162"/>
      <c r="U1331" s="162"/>
      <c r="V1331" s="162"/>
      <c r="W1331" s="162"/>
      <c r="X1331" s="162"/>
      <c r="Y1331" s="162"/>
      <c r="Z1331" s="162"/>
      <c r="AA1331" s="162"/>
      <c r="AB1331" s="162"/>
      <c r="AC1331" s="162"/>
      <c r="AD1331" s="162"/>
      <c r="AE1331" s="162" t="s">
        <v>170</v>
      </c>
      <c r="AF1331" s="162"/>
      <c r="AG1331" s="162"/>
      <c r="AH1331" s="162"/>
      <c r="AI1331" s="162"/>
      <c r="AJ1331" s="162"/>
      <c r="AK1331" s="162"/>
      <c r="AL1331" s="162"/>
      <c r="AM1331" s="162">
        <v>21</v>
      </c>
      <c r="AN1331" s="162"/>
      <c r="AO1331" s="162"/>
      <c r="AP1331" s="162"/>
      <c r="AQ1331" s="162"/>
      <c r="AR1331" s="162"/>
      <c r="AS1331" s="162"/>
      <c r="AT1331" s="162"/>
      <c r="AU1331" s="162"/>
      <c r="AV1331" s="162"/>
      <c r="AW1331" s="162"/>
      <c r="AX1331" s="162"/>
      <c r="AY1331" s="162"/>
      <c r="AZ1331" s="162"/>
      <c r="BA1331" s="162"/>
      <c r="BB1331" s="162"/>
      <c r="BC1331" s="162"/>
      <c r="BD1331" s="162"/>
      <c r="BE1331" s="162"/>
      <c r="BF1331" s="162"/>
      <c r="BG1331" s="162"/>
      <c r="BH1331" s="162"/>
    </row>
    <row r="1332" spans="1:60" ht="22.5" outlineLevel="1" x14ac:dyDescent="0.2">
      <c r="A1332" s="211">
        <v>182</v>
      </c>
      <c r="B1332" s="173" t="s">
        <v>1216</v>
      </c>
      <c r="C1332" s="201" t="s">
        <v>1217</v>
      </c>
      <c r="D1332" s="177" t="s">
        <v>1136</v>
      </c>
      <c r="E1332" s="183">
        <v>1</v>
      </c>
      <c r="F1332" s="192"/>
      <c r="G1332" s="191">
        <f>ROUND(E1332*F1332,2)</f>
        <v>0</v>
      </c>
      <c r="H1332" s="190"/>
      <c r="I1332" s="213" t="s">
        <v>485</v>
      </c>
      <c r="J1332" s="162"/>
      <c r="K1332" s="162"/>
      <c r="L1332" s="162"/>
      <c r="M1332" s="162"/>
      <c r="N1332" s="162"/>
      <c r="O1332" s="162"/>
      <c r="P1332" s="162"/>
      <c r="Q1332" s="162"/>
      <c r="R1332" s="162"/>
      <c r="S1332" s="162"/>
      <c r="T1332" s="162"/>
      <c r="U1332" s="162"/>
      <c r="V1332" s="162"/>
      <c r="W1332" s="162"/>
      <c r="X1332" s="162"/>
      <c r="Y1332" s="162"/>
      <c r="Z1332" s="162"/>
      <c r="AA1332" s="162"/>
      <c r="AB1332" s="162"/>
      <c r="AC1332" s="162"/>
      <c r="AD1332" s="162"/>
      <c r="AE1332" s="162" t="s">
        <v>486</v>
      </c>
      <c r="AF1332" s="162" t="s">
        <v>487</v>
      </c>
      <c r="AG1332" s="162"/>
      <c r="AH1332" s="162"/>
      <c r="AI1332" s="162"/>
      <c r="AJ1332" s="162"/>
      <c r="AK1332" s="162"/>
      <c r="AL1332" s="162"/>
      <c r="AM1332" s="162">
        <v>21</v>
      </c>
      <c r="AN1332" s="162"/>
      <c r="AO1332" s="162"/>
      <c r="AP1332" s="162"/>
      <c r="AQ1332" s="162"/>
      <c r="AR1332" s="162"/>
      <c r="AS1332" s="162"/>
      <c r="AT1332" s="162"/>
      <c r="AU1332" s="162"/>
      <c r="AV1332" s="162"/>
      <c r="AW1332" s="162"/>
      <c r="AX1332" s="162"/>
      <c r="AY1332" s="162"/>
      <c r="AZ1332" s="162"/>
      <c r="BA1332" s="162"/>
      <c r="BB1332" s="162"/>
      <c r="BC1332" s="162"/>
      <c r="BD1332" s="162"/>
      <c r="BE1332" s="162"/>
      <c r="BF1332" s="162"/>
      <c r="BG1332" s="162"/>
      <c r="BH1332" s="162"/>
    </row>
    <row r="1333" spans="1:60" outlineLevel="1" x14ac:dyDescent="0.2">
      <c r="A1333" s="210"/>
      <c r="B1333" s="174"/>
      <c r="C1333" s="202" t="s">
        <v>1169</v>
      </c>
      <c r="D1333" s="178"/>
      <c r="E1333" s="184">
        <v>1</v>
      </c>
      <c r="F1333" s="191"/>
      <c r="G1333" s="191"/>
      <c r="H1333" s="190"/>
      <c r="I1333" s="213"/>
      <c r="J1333" s="162"/>
      <c r="K1333" s="162"/>
      <c r="L1333" s="162"/>
      <c r="M1333" s="162"/>
      <c r="N1333" s="162"/>
      <c r="O1333" s="162"/>
      <c r="P1333" s="162"/>
      <c r="Q1333" s="162"/>
      <c r="R1333" s="162"/>
      <c r="S1333" s="162"/>
      <c r="T1333" s="162"/>
      <c r="U1333" s="162"/>
      <c r="V1333" s="162"/>
      <c r="W1333" s="162"/>
      <c r="X1333" s="162"/>
      <c r="Y1333" s="162"/>
      <c r="Z1333" s="162"/>
      <c r="AA1333" s="162"/>
      <c r="AB1333" s="162"/>
      <c r="AC1333" s="162"/>
      <c r="AD1333" s="162"/>
      <c r="AE1333" s="162"/>
      <c r="AF1333" s="162"/>
      <c r="AG1333" s="162"/>
      <c r="AH1333" s="162"/>
      <c r="AI1333" s="162"/>
      <c r="AJ1333" s="162"/>
      <c r="AK1333" s="162"/>
      <c r="AL1333" s="162"/>
      <c r="AM1333" s="162"/>
      <c r="AN1333" s="162"/>
      <c r="AO1333" s="162"/>
      <c r="AP1333" s="162"/>
      <c r="AQ1333" s="162"/>
      <c r="AR1333" s="162"/>
      <c r="AS1333" s="162"/>
      <c r="AT1333" s="162"/>
      <c r="AU1333" s="162"/>
      <c r="AV1333" s="162"/>
      <c r="AW1333" s="162"/>
      <c r="AX1333" s="162"/>
      <c r="AY1333" s="162"/>
      <c r="AZ1333" s="162"/>
      <c r="BA1333" s="162"/>
      <c r="BB1333" s="162"/>
      <c r="BC1333" s="162"/>
      <c r="BD1333" s="162"/>
      <c r="BE1333" s="162"/>
      <c r="BF1333" s="162"/>
      <c r="BG1333" s="162"/>
      <c r="BH1333" s="162"/>
    </row>
    <row r="1334" spans="1:60" outlineLevel="1" x14ac:dyDescent="0.2">
      <c r="A1334" s="211">
        <v>183</v>
      </c>
      <c r="B1334" s="173" t="s">
        <v>1218</v>
      </c>
      <c r="C1334" s="201" t="s">
        <v>1219</v>
      </c>
      <c r="D1334" s="177" t="s">
        <v>347</v>
      </c>
      <c r="E1334" s="183">
        <v>1</v>
      </c>
      <c r="F1334" s="192"/>
      <c r="G1334" s="191">
        <f>ROUND(E1334*F1334,2)</f>
        <v>0</v>
      </c>
      <c r="H1334" s="190"/>
      <c r="I1334" s="213" t="s">
        <v>485</v>
      </c>
      <c r="J1334" s="162"/>
      <c r="K1334" s="162"/>
      <c r="L1334" s="162"/>
      <c r="M1334" s="162"/>
      <c r="N1334" s="162"/>
      <c r="O1334" s="162"/>
      <c r="P1334" s="162"/>
      <c r="Q1334" s="162"/>
      <c r="R1334" s="162"/>
      <c r="S1334" s="162"/>
      <c r="T1334" s="162"/>
      <c r="U1334" s="162"/>
      <c r="V1334" s="162"/>
      <c r="W1334" s="162"/>
      <c r="X1334" s="162"/>
      <c r="Y1334" s="162"/>
      <c r="Z1334" s="162"/>
      <c r="AA1334" s="162"/>
      <c r="AB1334" s="162"/>
      <c r="AC1334" s="162"/>
      <c r="AD1334" s="162"/>
      <c r="AE1334" s="162" t="s">
        <v>486</v>
      </c>
      <c r="AF1334" s="162" t="s">
        <v>1220</v>
      </c>
      <c r="AG1334" s="162"/>
      <c r="AH1334" s="162"/>
      <c r="AI1334" s="162"/>
      <c r="AJ1334" s="162"/>
      <c r="AK1334" s="162"/>
      <c r="AL1334" s="162"/>
      <c r="AM1334" s="162">
        <v>21</v>
      </c>
      <c r="AN1334" s="162"/>
      <c r="AO1334" s="162"/>
      <c r="AP1334" s="162"/>
      <c r="AQ1334" s="162"/>
      <c r="AR1334" s="162"/>
      <c r="AS1334" s="162"/>
      <c r="AT1334" s="162"/>
      <c r="AU1334" s="162"/>
      <c r="AV1334" s="162"/>
      <c r="AW1334" s="162"/>
      <c r="AX1334" s="162"/>
      <c r="AY1334" s="162"/>
      <c r="AZ1334" s="162"/>
      <c r="BA1334" s="162"/>
      <c r="BB1334" s="162"/>
      <c r="BC1334" s="162"/>
      <c r="BD1334" s="162"/>
      <c r="BE1334" s="162"/>
      <c r="BF1334" s="162"/>
      <c r="BG1334" s="162"/>
      <c r="BH1334" s="162"/>
    </row>
    <row r="1335" spans="1:60" ht="22.5" outlineLevel="1" x14ac:dyDescent="0.2">
      <c r="A1335" s="211">
        <v>184</v>
      </c>
      <c r="B1335" s="173" t="s">
        <v>1221</v>
      </c>
      <c r="C1335" s="201" t="s">
        <v>1222</v>
      </c>
      <c r="D1335" s="177" t="s">
        <v>347</v>
      </c>
      <c r="E1335" s="183">
        <v>1</v>
      </c>
      <c r="F1335" s="192"/>
      <c r="G1335" s="191">
        <f>ROUND(E1335*F1335,2)</f>
        <v>0</v>
      </c>
      <c r="H1335" s="190" t="s">
        <v>287</v>
      </c>
      <c r="I1335" s="213" t="s">
        <v>169</v>
      </c>
      <c r="J1335" s="162"/>
      <c r="K1335" s="162"/>
      <c r="L1335" s="162"/>
      <c r="M1335" s="162"/>
      <c r="N1335" s="162"/>
      <c r="O1335" s="162"/>
      <c r="P1335" s="162"/>
      <c r="Q1335" s="162"/>
      <c r="R1335" s="162"/>
      <c r="S1335" s="162"/>
      <c r="T1335" s="162"/>
      <c r="U1335" s="162"/>
      <c r="V1335" s="162"/>
      <c r="W1335" s="162"/>
      <c r="X1335" s="162"/>
      <c r="Y1335" s="162"/>
      <c r="Z1335" s="162"/>
      <c r="AA1335" s="162"/>
      <c r="AB1335" s="162"/>
      <c r="AC1335" s="162"/>
      <c r="AD1335" s="162"/>
      <c r="AE1335" s="162" t="s">
        <v>170</v>
      </c>
      <c r="AF1335" s="162"/>
      <c r="AG1335" s="162"/>
      <c r="AH1335" s="162"/>
      <c r="AI1335" s="162"/>
      <c r="AJ1335" s="162"/>
      <c r="AK1335" s="162"/>
      <c r="AL1335" s="162"/>
      <c r="AM1335" s="162">
        <v>21</v>
      </c>
      <c r="AN1335" s="162"/>
      <c r="AO1335" s="162"/>
      <c r="AP1335" s="162"/>
      <c r="AQ1335" s="162"/>
      <c r="AR1335" s="162"/>
      <c r="AS1335" s="162"/>
      <c r="AT1335" s="162"/>
      <c r="AU1335" s="162"/>
      <c r="AV1335" s="162"/>
      <c r="AW1335" s="162"/>
      <c r="AX1335" s="162"/>
      <c r="AY1335" s="162"/>
      <c r="AZ1335" s="162"/>
      <c r="BA1335" s="162"/>
      <c r="BB1335" s="162"/>
      <c r="BC1335" s="162"/>
      <c r="BD1335" s="162"/>
      <c r="BE1335" s="162"/>
      <c r="BF1335" s="162"/>
      <c r="BG1335" s="162"/>
      <c r="BH1335" s="162"/>
    </row>
    <row r="1336" spans="1:60" ht="22.5" outlineLevel="1" x14ac:dyDescent="0.2">
      <c r="A1336" s="211">
        <v>185</v>
      </c>
      <c r="B1336" s="173" t="s">
        <v>1223</v>
      </c>
      <c r="C1336" s="201" t="s">
        <v>1224</v>
      </c>
      <c r="D1336" s="177" t="s">
        <v>347</v>
      </c>
      <c r="E1336" s="183">
        <v>1</v>
      </c>
      <c r="F1336" s="192"/>
      <c r="G1336" s="191">
        <f>ROUND(E1336*F1336,2)</f>
        <v>0</v>
      </c>
      <c r="H1336" s="190" t="s">
        <v>287</v>
      </c>
      <c r="I1336" s="213" t="s">
        <v>169</v>
      </c>
      <c r="J1336" s="162"/>
      <c r="K1336" s="162"/>
      <c r="L1336" s="162"/>
      <c r="M1336" s="162"/>
      <c r="N1336" s="162"/>
      <c r="O1336" s="162"/>
      <c r="P1336" s="162"/>
      <c r="Q1336" s="162"/>
      <c r="R1336" s="162"/>
      <c r="S1336" s="162"/>
      <c r="T1336" s="162"/>
      <c r="U1336" s="162"/>
      <c r="V1336" s="162"/>
      <c r="W1336" s="162"/>
      <c r="X1336" s="162"/>
      <c r="Y1336" s="162"/>
      <c r="Z1336" s="162"/>
      <c r="AA1336" s="162"/>
      <c r="AB1336" s="162"/>
      <c r="AC1336" s="162"/>
      <c r="AD1336" s="162"/>
      <c r="AE1336" s="162" t="s">
        <v>170</v>
      </c>
      <c r="AF1336" s="162"/>
      <c r="AG1336" s="162"/>
      <c r="AH1336" s="162"/>
      <c r="AI1336" s="162"/>
      <c r="AJ1336" s="162"/>
      <c r="AK1336" s="162"/>
      <c r="AL1336" s="162"/>
      <c r="AM1336" s="162">
        <v>21</v>
      </c>
      <c r="AN1336" s="162"/>
      <c r="AO1336" s="162"/>
      <c r="AP1336" s="162"/>
      <c r="AQ1336" s="162"/>
      <c r="AR1336" s="162"/>
      <c r="AS1336" s="162"/>
      <c r="AT1336" s="162"/>
      <c r="AU1336" s="162"/>
      <c r="AV1336" s="162"/>
      <c r="AW1336" s="162"/>
      <c r="AX1336" s="162"/>
      <c r="AY1336" s="162"/>
      <c r="AZ1336" s="162"/>
      <c r="BA1336" s="162"/>
      <c r="BB1336" s="162"/>
      <c r="BC1336" s="162"/>
      <c r="BD1336" s="162"/>
      <c r="BE1336" s="162"/>
      <c r="BF1336" s="162"/>
      <c r="BG1336" s="162"/>
      <c r="BH1336" s="162"/>
    </row>
    <row r="1337" spans="1:60" outlineLevel="1" x14ac:dyDescent="0.2">
      <c r="A1337" s="210"/>
      <c r="B1337" s="289" t="s">
        <v>1225</v>
      </c>
      <c r="C1337" s="290"/>
      <c r="D1337" s="291"/>
      <c r="E1337" s="292"/>
      <c r="F1337" s="293"/>
      <c r="G1337" s="294"/>
      <c r="H1337" s="190"/>
      <c r="I1337" s="213"/>
      <c r="J1337" s="162"/>
      <c r="K1337" s="162"/>
      <c r="L1337" s="162"/>
      <c r="M1337" s="162"/>
      <c r="N1337" s="162"/>
      <c r="O1337" s="162"/>
      <c r="P1337" s="162"/>
      <c r="Q1337" s="162"/>
      <c r="R1337" s="162"/>
      <c r="S1337" s="162"/>
      <c r="T1337" s="162"/>
      <c r="U1337" s="162"/>
      <c r="V1337" s="162"/>
      <c r="W1337" s="162"/>
      <c r="X1337" s="162"/>
      <c r="Y1337" s="162"/>
      <c r="Z1337" s="162"/>
      <c r="AA1337" s="162"/>
      <c r="AB1337" s="162"/>
      <c r="AC1337" s="162">
        <v>0</v>
      </c>
      <c r="AD1337" s="162"/>
      <c r="AE1337" s="162"/>
      <c r="AF1337" s="162"/>
      <c r="AG1337" s="162"/>
      <c r="AH1337" s="162"/>
      <c r="AI1337" s="162"/>
      <c r="AJ1337" s="162"/>
      <c r="AK1337" s="162"/>
      <c r="AL1337" s="162"/>
      <c r="AM1337" s="162"/>
      <c r="AN1337" s="162"/>
      <c r="AO1337" s="162"/>
      <c r="AP1337" s="162"/>
      <c r="AQ1337" s="162"/>
      <c r="AR1337" s="162"/>
      <c r="AS1337" s="162"/>
      <c r="AT1337" s="162"/>
      <c r="AU1337" s="162"/>
      <c r="AV1337" s="162"/>
      <c r="AW1337" s="162"/>
      <c r="AX1337" s="162"/>
      <c r="AY1337" s="162"/>
      <c r="AZ1337" s="162"/>
      <c r="BA1337" s="162"/>
      <c r="BB1337" s="162"/>
      <c r="BC1337" s="162"/>
      <c r="BD1337" s="162"/>
      <c r="BE1337" s="162"/>
      <c r="BF1337" s="162"/>
      <c r="BG1337" s="162"/>
      <c r="BH1337" s="162"/>
    </row>
    <row r="1338" spans="1:60" outlineLevel="1" x14ac:dyDescent="0.2">
      <c r="A1338" s="210"/>
      <c r="B1338" s="289" t="s">
        <v>1176</v>
      </c>
      <c r="C1338" s="290"/>
      <c r="D1338" s="291"/>
      <c r="E1338" s="292"/>
      <c r="F1338" s="293"/>
      <c r="G1338" s="294"/>
      <c r="H1338" s="190"/>
      <c r="I1338" s="213"/>
      <c r="J1338" s="162"/>
      <c r="K1338" s="162"/>
      <c r="L1338" s="162"/>
      <c r="M1338" s="162"/>
      <c r="N1338" s="162"/>
      <c r="O1338" s="162"/>
      <c r="P1338" s="162"/>
      <c r="Q1338" s="162"/>
      <c r="R1338" s="162"/>
      <c r="S1338" s="162"/>
      <c r="T1338" s="162"/>
      <c r="U1338" s="162"/>
      <c r="V1338" s="162"/>
      <c r="W1338" s="162"/>
      <c r="X1338" s="162"/>
      <c r="Y1338" s="162"/>
      <c r="Z1338" s="162"/>
      <c r="AA1338" s="162"/>
      <c r="AB1338" s="162"/>
      <c r="AC1338" s="162"/>
      <c r="AD1338" s="162"/>
      <c r="AE1338" s="162" t="s">
        <v>163</v>
      </c>
      <c r="AF1338" s="162"/>
      <c r="AG1338" s="162"/>
      <c r="AH1338" s="162"/>
      <c r="AI1338" s="162"/>
      <c r="AJ1338" s="162"/>
      <c r="AK1338" s="162"/>
      <c r="AL1338" s="162"/>
      <c r="AM1338" s="162"/>
      <c r="AN1338" s="162"/>
      <c r="AO1338" s="162"/>
      <c r="AP1338" s="162"/>
      <c r="AQ1338" s="162"/>
      <c r="AR1338" s="162"/>
      <c r="AS1338" s="162"/>
      <c r="AT1338" s="162"/>
      <c r="AU1338" s="162"/>
      <c r="AV1338" s="162"/>
      <c r="AW1338" s="162"/>
      <c r="AX1338" s="162"/>
      <c r="AY1338" s="162"/>
      <c r="AZ1338" s="162"/>
      <c r="BA1338" s="162"/>
      <c r="BB1338" s="162"/>
      <c r="BC1338" s="162"/>
      <c r="BD1338" s="162"/>
      <c r="BE1338" s="162"/>
      <c r="BF1338" s="162"/>
      <c r="BG1338" s="162"/>
      <c r="BH1338" s="162"/>
    </row>
    <row r="1339" spans="1:60" outlineLevel="1" x14ac:dyDescent="0.2">
      <c r="A1339" s="211">
        <v>186</v>
      </c>
      <c r="B1339" s="173" t="s">
        <v>1226</v>
      </c>
      <c r="C1339" s="201" t="s">
        <v>1165</v>
      </c>
      <c r="D1339" s="177" t="s">
        <v>282</v>
      </c>
      <c r="E1339" s="183">
        <v>4.7600000000000003E-2</v>
      </c>
      <c r="F1339" s="192"/>
      <c r="G1339" s="191">
        <f>ROUND(E1339*F1339,2)</f>
        <v>0</v>
      </c>
      <c r="H1339" s="190" t="s">
        <v>1211</v>
      </c>
      <c r="I1339" s="213" t="s">
        <v>169</v>
      </c>
      <c r="J1339" s="162"/>
      <c r="K1339" s="162"/>
      <c r="L1339" s="162"/>
      <c r="M1339" s="162"/>
      <c r="N1339" s="162"/>
      <c r="O1339" s="162"/>
      <c r="P1339" s="162"/>
      <c r="Q1339" s="162"/>
      <c r="R1339" s="162"/>
      <c r="S1339" s="162"/>
      <c r="T1339" s="162"/>
      <c r="U1339" s="162"/>
      <c r="V1339" s="162"/>
      <c r="W1339" s="162"/>
      <c r="X1339" s="162"/>
      <c r="Y1339" s="162"/>
      <c r="Z1339" s="162"/>
      <c r="AA1339" s="162"/>
      <c r="AB1339" s="162"/>
      <c r="AC1339" s="162"/>
      <c r="AD1339" s="162"/>
      <c r="AE1339" s="162" t="s">
        <v>170</v>
      </c>
      <c r="AF1339" s="162"/>
      <c r="AG1339" s="162"/>
      <c r="AH1339" s="162"/>
      <c r="AI1339" s="162"/>
      <c r="AJ1339" s="162"/>
      <c r="AK1339" s="162"/>
      <c r="AL1339" s="162"/>
      <c r="AM1339" s="162">
        <v>21</v>
      </c>
      <c r="AN1339" s="162"/>
      <c r="AO1339" s="162"/>
      <c r="AP1339" s="162"/>
      <c r="AQ1339" s="162"/>
      <c r="AR1339" s="162"/>
      <c r="AS1339" s="162"/>
      <c r="AT1339" s="162"/>
      <c r="AU1339" s="162"/>
      <c r="AV1339" s="162"/>
      <c r="AW1339" s="162"/>
      <c r="AX1339" s="162"/>
      <c r="AY1339" s="162"/>
      <c r="AZ1339" s="162"/>
      <c r="BA1339" s="162"/>
      <c r="BB1339" s="162"/>
      <c r="BC1339" s="162"/>
      <c r="BD1339" s="162"/>
      <c r="BE1339" s="162"/>
      <c r="BF1339" s="162"/>
      <c r="BG1339" s="162"/>
      <c r="BH1339" s="162"/>
    </row>
    <row r="1340" spans="1:60" x14ac:dyDescent="0.2">
      <c r="A1340" s="209" t="s">
        <v>159</v>
      </c>
      <c r="B1340" s="172" t="s">
        <v>103</v>
      </c>
      <c r="C1340" s="200" t="s">
        <v>104</v>
      </c>
      <c r="D1340" s="176"/>
      <c r="E1340" s="182"/>
      <c r="F1340" s="295">
        <f>SUM(G1341:G1342)</f>
        <v>0</v>
      </c>
      <c r="G1340" s="296"/>
      <c r="H1340" s="189"/>
      <c r="I1340" s="212"/>
      <c r="AE1340" t="s">
        <v>160</v>
      </c>
    </row>
    <row r="1341" spans="1:60" outlineLevel="1" x14ac:dyDescent="0.2">
      <c r="A1341" s="210"/>
      <c r="B1341" s="297" t="s">
        <v>1227</v>
      </c>
      <c r="C1341" s="298"/>
      <c r="D1341" s="299"/>
      <c r="E1341" s="300"/>
      <c r="F1341" s="301"/>
      <c r="G1341" s="302"/>
      <c r="H1341" s="190"/>
      <c r="I1341" s="213"/>
      <c r="J1341" s="162"/>
      <c r="K1341" s="162"/>
      <c r="L1341" s="162"/>
      <c r="M1341" s="162"/>
      <c r="N1341" s="162"/>
      <c r="O1341" s="162"/>
      <c r="P1341" s="162"/>
      <c r="Q1341" s="162"/>
      <c r="R1341" s="162"/>
      <c r="S1341" s="162"/>
      <c r="T1341" s="162"/>
      <c r="U1341" s="162"/>
      <c r="V1341" s="162"/>
      <c r="W1341" s="162"/>
      <c r="X1341" s="162"/>
      <c r="Y1341" s="162"/>
      <c r="Z1341" s="162"/>
      <c r="AA1341" s="162"/>
      <c r="AB1341" s="162"/>
      <c r="AC1341" s="162">
        <v>0</v>
      </c>
      <c r="AD1341" s="162"/>
      <c r="AE1341" s="162"/>
      <c r="AF1341" s="162"/>
      <c r="AG1341" s="162"/>
      <c r="AH1341" s="162"/>
      <c r="AI1341" s="162"/>
      <c r="AJ1341" s="162"/>
      <c r="AK1341" s="162"/>
      <c r="AL1341" s="162"/>
      <c r="AM1341" s="162"/>
      <c r="AN1341" s="162"/>
      <c r="AO1341" s="162"/>
      <c r="AP1341" s="162"/>
      <c r="AQ1341" s="162"/>
      <c r="AR1341" s="162"/>
      <c r="AS1341" s="162"/>
      <c r="AT1341" s="162"/>
      <c r="AU1341" s="162"/>
      <c r="AV1341" s="162"/>
      <c r="AW1341" s="162"/>
      <c r="AX1341" s="162"/>
      <c r="AY1341" s="162"/>
      <c r="AZ1341" s="162"/>
      <c r="BA1341" s="162"/>
      <c r="BB1341" s="162"/>
      <c r="BC1341" s="162"/>
      <c r="BD1341" s="162"/>
      <c r="BE1341" s="162"/>
      <c r="BF1341" s="162"/>
      <c r="BG1341" s="162"/>
      <c r="BH1341" s="162"/>
    </row>
    <row r="1342" spans="1:60" outlineLevel="1" x14ac:dyDescent="0.2">
      <c r="A1342" s="211">
        <v>187</v>
      </c>
      <c r="B1342" s="173" t="s">
        <v>1228</v>
      </c>
      <c r="C1342" s="201" t="s">
        <v>1229</v>
      </c>
      <c r="D1342" s="177" t="s">
        <v>347</v>
      </c>
      <c r="E1342" s="183">
        <v>60</v>
      </c>
      <c r="F1342" s="192"/>
      <c r="G1342" s="191">
        <f>ROUND(E1342*F1342,2)</f>
        <v>0</v>
      </c>
      <c r="H1342" s="190" t="s">
        <v>1230</v>
      </c>
      <c r="I1342" s="213" t="s">
        <v>169</v>
      </c>
      <c r="J1342" s="162"/>
      <c r="K1342" s="162"/>
      <c r="L1342" s="162"/>
      <c r="M1342" s="162"/>
      <c r="N1342" s="162"/>
      <c r="O1342" s="162"/>
      <c r="P1342" s="162"/>
      <c r="Q1342" s="162"/>
      <c r="R1342" s="162"/>
      <c r="S1342" s="162"/>
      <c r="T1342" s="162"/>
      <c r="U1342" s="162"/>
      <c r="V1342" s="162"/>
      <c r="W1342" s="162"/>
      <c r="X1342" s="162"/>
      <c r="Y1342" s="162"/>
      <c r="Z1342" s="162"/>
      <c r="AA1342" s="162"/>
      <c r="AB1342" s="162"/>
      <c r="AC1342" s="162"/>
      <c r="AD1342" s="162"/>
      <c r="AE1342" s="162" t="s">
        <v>170</v>
      </c>
      <c r="AF1342" s="162"/>
      <c r="AG1342" s="162"/>
      <c r="AH1342" s="162"/>
      <c r="AI1342" s="162"/>
      <c r="AJ1342" s="162"/>
      <c r="AK1342" s="162"/>
      <c r="AL1342" s="162"/>
      <c r="AM1342" s="162">
        <v>21</v>
      </c>
      <c r="AN1342" s="162"/>
      <c r="AO1342" s="162"/>
      <c r="AP1342" s="162"/>
      <c r="AQ1342" s="162"/>
      <c r="AR1342" s="162"/>
      <c r="AS1342" s="162"/>
      <c r="AT1342" s="162"/>
      <c r="AU1342" s="162"/>
      <c r="AV1342" s="162"/>
      <c r="AW1342" s="162"/>
      <c r="AX1342" s="162"/>
      <c r="AY1342" s="162"/>
      <c r="AZ1342" s="162"/>
      <c r="BA1342" s="162"/>
      <c r="BB1342" s="162"/>
      <c r="BC1342" s="162"/>
      <c r="BD1342" s="162"/>
      <c r="BE1342" s="162"/>
      <c r="BF1342" s="162"/>
      <c r="BG1342" s="162"/>
      <c r="BH1342" s="162"/>
    </row>
    <row r="1343" spans="1:60" x14ac:dyDescent="0.2">
      <c r="A1343" s="209" t="s">
        <v>159</v>
      </c>
      <c r="B1343" s="172" t="s">
        <v>105</v>
      </c>
      <c r="C1343" s="200" t="s">
        <v>106</v>
      </c>
      <c r="D1343" s="176"/>
      <c r="E1343" s="182"/>
      <c r="F1343" s="295">
        <f>SUM(G1344:G1352)</f>
        <v>0</v>
      </c>
      <c r="G1343" s="296"/>
      <c r="H1343" s="189"/>
      <c r="I1343" s="212"/>
      <c r="AE1343" t="s">
        <v>160</v>
      </c>
    </row>
    <row r="1344" spans="1:60" outlineLevel="1" x14ac:dyDescent="0.2">
      <c r="A1344" s="210"/>
      <c r="B1344" s="297" t="s">
        <v>1231</v>
      </c>
      <c r="C1344" s="298"/>
      <c r="D1344" s="299"/>
      <c r="E1344" s="300"/>
      <c r="F1344" s="301"/>
      <c r="G1344" s="302"/>
      <c r="H1344" s="190"/>
      <c r="I1344" s="213"/>
      <c r="J1344" s="162"/>
      <c r="K1344" s="162"/>
      <c r="L1344" s="162"/>
      <c r="M1344" s="162"/>
      <c r="N1344" s="162"/>
      <c r="O1344" s="162"/>
      <c r="P1344" s="162"/>
      <c r="Q1344" s="162"/>
      <c r="R1344" s="162"/>
      <c r="S1344" s="162"/>
      <c r="T1344" s="162"/>
      <c r="U1344" s="162"/>
      <c r="V1344" s="162"/>
      <c r="W1344" s="162"/>
      <c r="X1344" s="162"/>
      <c r="Y1344" s="162"/>
      <c r="Z1344" s="162"/>
      <c r="AA1344" s="162"/>
      <c r="AB1344" s="162"/>
      <c r="AC1344" s="162">
        <v>0</v>
      </c>
      <c r="AD1344" s="162"/>
      <c r="AE1344" s="162"/>
      <c r="AF1344" s="162"/>
      <c r="AG1344" s="162"/>
      <c r="AH1344" s="162"/>
      <c r="AI1344" s="162"/>
      <c r="AJ1344" s="162"/>
      <c r="AK1344" s="162"/>
      <c r="AL1344" s="162"/>
      <c r="AM1344" s="162"/>
      <c r="AN1344" s="162"/>
      <c r="AO1344" s="162"/>
      <c r="AP1344" s="162"/>
      <c r="AQ1344" s="162"/>
      <c r="AR1344" s="162"/>
      <c r="AS1344" s="162"/>
      <c r="AT1344" s="162"/>
      <c r="AU1344" s="162"/>
      <c r="AV1344" s="162"/>
      <c r="AW1344" s="162"/>
      <c r="AX1344" s="162"/>
      <c r="AY1344" s="162"/>
      <c r="AZ1344" s="162"/>
      <c r="BA1344" s="162"/>
      <c r="BB1344" s="162"/>
      <c r="BC1344" s="162"/>
      <c r="BD1344" s="162"/>
      <c r="BE1344" s="162"/>
      <c r="BF1344" s="162"/>
      <c r="BG1344" s="162"/>
      <c r="BH1344" s="162"/>
    </row>
    <row r="1345" spans="1:60" outlineLevel="1" x14ac:dyDescent="0.2">
      <c r="A1345" s="210"/>
      <c r="B1345" s="289" t="s">
        <v>1232</v>
      </c>
      <c r="C1345" s="290"/>
      <c r="D1345" s="291"/>
      <c r="E1345" s="292"/>
      <c r="F1345" s="293"/>
      <c r="G1345" s="294"/>
      <c r="H1345" s="190"/>
      <c r="I1345" s="213"/>
      <c r="J1345" s="162"/>
      <c r="K1345" s="162"/>
      <c r="L1345" s="162"/>
      <c r="M1345" s="162"/>
      <c r="N1345" s="162"/>
      <c r="O1345" s="162"/>
      <c r="P1345" s="162"/>
      <c r="Q1345" s="162"/>
      <c r="R1345" s="162"/>
      <c r="S1345" s="162"/>
      <c r="T1345" s="162"/>
      <c r="U1345" s="162"/>
      <c r="V1345" s="162"/>
      <c r="W1345" s="162"/>
      <c r="X1345" s="162"/>
      <c r="Y1345" s="162"/>
      <c r="Z1345" s="162"/>
      <c r="AA1345" s="162"/>
      <c r="AB1345" s="162"/>
      <c r="AC1345" s="162">
        <v>1</v>
      </c>
      <c r="AD1345" s="162"/>
      <c r="AE1345" s="162"/>
      <c r="AF1345" s="162"/>
      <c r="AG1345" s="162"/>
      <c r="AH1345" s="162"/>
      <c r="AI1345" s="162"/>
      <c r="AJ1345" s="162"/>
      <c r="AK1345" s="162"/>
      <c r="AL1345" s="162"/>
      <c r="AM1345" s="162"/>
      <c r="AN1345" s="162"/>
      <c r="AO1345" s="162"/>
      <c r="AP1345" s="162"/>
      <c r="AQ1345" s="162"/>
      <c r="AR1345" s="162"/>
      <c r="AS1345" s="162"/>
      <c r="AT1345" s="162"/>
      <c r="AU1345" s="162"/>
      <c r="AV1345" s="162"/>
      <c r="AW1345" s="162"/>
      <c r="AX1345" s="162"/>
      <c r="AY1345" s="162"/>
      <c r="AZ1345" s="162"/>
      <c r="BA1345" s="162"/>
      <c r="BB1345" s="162"/>
      <c r="BC1345" s="162"/>
      <c r="BD1345" s="162"/>
      <c r="BE1345" s="162"/>
      <c r="BF1345" s="162"/>
      <c r="BG1345" s="162"/>
      <c r="BH1345" s="162"/>
    </row>
    <row r="1346" spans="1:60" outlineLevel="1" x14ac:dyDescent="0.2">
      <c r="A1346" s="211">
        <v>188</v>
      </c>
      <c r="B1346" s="173" t="s">
        <v>1233</v>
      </c>
      <c r="C1346" s="201" t="s">
        <v>1234</v>
      </c>
      <c r="D1346" s="177" t="s">
        <v>167</v>
      </c>
      <c r="E1346" s="183">
        <v>5.0553999999999997</v>
      </c>
      <c r="F1346" s="192"/>
      <c r="G1346" s="191">
        <f>ROUND(E1346*F1346,2)</f>
        <v>0</v>
      </c>
      <c r="H1346" s="190" t="s">
        <v>1235</v>
      </c>
      <c r="I1346" s="213" t="s">
        <v>169</v>
      </c>
      <c r="J1346" s="162"/>
      <c r="K1346" s="162"/>
      <c r="L1346" s="162"/>
      <c r="M1346" s="162"/>
      <c r="N1346" s="162"/>
      <c r="O1346" s="162"/>
      <c r="P1346" s="162"/>
      <c r="Q1346" s="162"/>
      <c r="R1346" s="162"/>
      <c r="S1346" s="162"/>
      <c r="T1346" s="162"/>
      <c r="U1346" s="162"/>
      <c r="V1346" s="162"/>
      <c r="W1346" s="162"/>
      <c r="X1346" s="162"/>
      <c r="Y1346" s="162"/>
      <c r="Z1346" s="162"/>
      <c r="AA1346" s="162"/>
      <c r="AB1346" s="162"/>
      <c r="AC1346" s="162"/>
      <c r="AD1346" s="162"/>
      <c r="AE1346" s="162" t="s">
        <v>170</v>
      </c>
      <c r="AF1346" s="162"/>
      <c r="AG1346" s="162"/>
      <c r="AH1346" s="162"/>
      <c r="AI1346" s="162"/>
      <c r="AJ1346" s="162"/>
      <c r="AK1346" s="162"/>
      <c r="AL1346" s="162"/>
      <c r="AM1346" s="162">
        <v>21</v>
      </c>
      <c r="AN1346" s="162"/>
      <c r="AO1346" s="162"/>
      <c r="AP1346" s="162"/>
      <c r="AQ1346" s="162"/>
      <c r="AR1346" s="162"/>
      <c r="AS1346" s="162"/>
      <c r="AT1346" s="162"/>
      <c r="AU1346" s="162"/>
      <c r="AV1346" s="162"/>
      <c r="AW1346" s="162"/>
      <c r="AX1346" s="162"/>
      <c r="AY1346" s="162"/>
      <c r="AZ1346" s="162"/>
      <c r="BA1346" s="162"/>
      <c r="BB1346" s="162"/>
      <c r="BC1346" s="162"/>
      <c r="BD1346" s="162"/>
      <c r="BE1346" s="162"/>
      <c r="BF1346" s="162"/>
      <c r="BG1346" s="162"/>
      <c r="BH1346" s="162"/>
    </row>
    <row r="1347" spans="1:60" outlineLevel="1" x14ac:dyDescent="0.2">
      <c r="A1347" s="210"/>
      <c r="B1347" s="174"/>
      <c r="C1347" s="202" t="s">
        <v>1119</v>
      </c>
      <c r="D1347" s="178"/>
      <c r="E1347" s="184">
        <v>5.0553999999999997</v>
      </c>
      <c r="F1347" s="191"/>
      <c r="G1347" s="191"/>
      <c r="H1347" s="190"/>
      <c r="I1347" s="213"/>
      <c r="J1347" s="162"/>
      <c r="K1347" s="162"/>
      <c r="L1347" s="162"/>
      <c r="M1347" s="162"/>
      <c r="N1347" s="162"/>
      <c r="O1347" s="162"/>
      <c r="P1347" s="162"/>
      <c r="Q1347" s="162"/>
      <c r="R1347" s="162"/>
      <c r="S1347" s="162"/>
      <c r="T1347" s="162"/>
      <c r="U1347" s="162"/>
      <c r="V1347" s="162"/>
      <c r="W1347" s="162"/>
      <c r="X1347" s="162"/>
      <c r="Y1347" s="162"/>
      <c r="Z1347" s="162"/>
      <c r="AA1347" s="162"/>
      <c r="AB1347" s="162"/>
      <c r="AC1347" s="162"/>
      <c r="AD1347" s="162"/>
      <c r="AE1347" s="162"/>
      <c r="AF1347" s="162"/>
      <c r="AG1347" s="162"/>
      <c r="AH1347" s="162"/>
      <c r="AI1347" s="162"/>
      <c r="AJ1347" s="162"/>
      <c r="AK1347" s="162"/>
      <c r="AL1347" s="162"/>
      <c r="AM1347" s="162"/>
      <c r="AN1347" s="162"/>
      <c r="AO1347" s="162"/>
      <c r="AP1347" s="162"/>
      <c r="AQ1347" s="162"/>
      <c r="AR1347" s="162"/>
      <c r="AS1347" s="162"/>
      <c r="AT1347" s="162"/>
      <c r="AU1347" s="162"/>
      <c r="AV1347" s="162"/>
      <c r="AW1347" s="162"/>
      <c r="AX1347" s="162"/>
      <c r="AY1347" s="162"/>
      <c r="AZ1347" s="162"/>
      <c r="BA1347" s="162"/>
      <c r="BB1347" s="162"/>
      <c r="BC1347" s="162"/>
      <c r="BD1347" s="162"/>
      <c r="BE1347" s="162"/>
      <c r="BF1347" s="162"/>
      <c r="BG1347" s="162"/>
      <c r="BH1347" s="162"/>
    </row>
    <row r="1348" spans="1:60" outlineLevel="1" x14ac:dyDescent="0.2">
      <c r="A1348" s="211">
        <v>189</v>
      </c>
      <c r="B1348" s="173" t="s">
        <v>1236</v>
      </c>
      <c r="C1348" s="201" t="s">
        <v>1237</v>
      </c>
      <c r="D1348" s="177" t="s">
        <v>167</v>
      </c>
      <c r="E1348" s="183">
        <v>5.5609400000000004</v>
      </c>
      <c r="F1348" s="192"/>
      <c r="G1348" s="191">
        <f>ROUND(E1348*F1348,2)</f>
        <v>0</v>
      </c>
      <c r="H1348" s="190" t="s">
        <v>287</v>
      </c>
      <c r="I1348" s="213" t="s">
        <v>169</v>
      </c>
      <c r="J1348" s="162"/>
      <c r="K1348" s="162"/>
      <c r="L1348" s="162"/>
      <c r="M1348" s="162"/>
      <c r="N1348" s="162"/>
      <c r="O1348" s="162"/>
      <c r="P1348" s="162"/>
      <c r="Q1348" s="162"/>
      <c r="R1348" s="162"/>
      <c r="S1348" s="162"/>
      <c r="T1348" s="162"/>
      <c r="U1348" s="162"/>
      <c r="V1348" s="162"/>
      <c r="W1348" s="162"/>
      <c r="X1348" s="162"/>
      <c r="Y1348" s="162"/>
      <c r="Z1348" s="162"/>
      <c r="AA1348" s="162"/>
      <c r="AB1348" s="162"/>
      <c r="AC1348" s="162"/>
      <c r="AD1348" s="162"/>
      <c r="AE1348" s="162" t="s">
        <v>170</v>
      </c>
      <c r="AF1348" s="162"/>
      <c r="AG1348" s="162"/>
      <c r="AH1348" s="162"/>
      <c r="AI1348" s="162"/>
      <c r="AJ1348" s="162"/>
      <c r="AK1348" s="162"/>
      <c r="AL1348" s="162"/>
      <c r="AM1348" s="162">
        <v>21</v>
      </c>
      <c r="AN1348" s="162"/>
      <c r="AO1348" s="162"/>
      <c r="AP1348" s="162"/>
      <c r="AQ1348" s="162"/>
      <c r="AR1348" s="162"/>
      <c r="AS1348" s="162"/>
      <c r="AT1348" s="162"/>
      <c r="AU1348" s="162"/>
      <c r="AV1348" s="162"/>
      <c r="AW1348" s="162"/>
      <c r="AX1348" s="162"/>
      <c r="AY1348" s="162"/>
      <c r="AZ1348" s="162"/>
      <c r="BA1348" s="162"/>
      <c r="BB1348" s="162"/>
      <c r="BC1348" s="162"/>
      <c r="BD1348" s="162"/>
      <c r="BE1348" s="162"/>
      <c r="BF1348" s="162"/>
      <c r="BG1348" s="162"/>
      <c r="BH1348" s="162"/>
    </row>
    <row r="1349" spans="1:60" outlineLevel="1" x14ac:dyDescent="0.2">
      <c r="A1349" s="210"/>
      <c r="B1349" s="174"/>
      <c r="C1349" s="202" t="s">
        <v>1162</v>
      </c>
      <c r="D1349" s="178"/>
      <c r="E1349" s="184">
        <v>5.5609400000000004</v>
      </c>
      <c r="F1349" s="191"/>
      <c r="G1349" s="191"/>
      <c r="H1349" s="190"/>
      <c r="I1349" s="213"/>
      <c r="J1349" s="162"/>
      <c r="K1349" s="162"/>
      <c r="L1349" s="162"/>
      <c r="M1349" s="162"/>
      <c r="N1349" s="162"/>
      <c r="O1349" s="162"/>
      <c r="P1349" s="162"/>
      <c r="Q1349" s="162"/>
      <c r="R1349" s="162"/>
      <c r="S1349" s="162"/>
      <c r="T1349" s="162"/>
      <c r="U1349" s="162"/>
      <c r="V1349" s="162"/>
      <c r="W1349" s="162"/>
      <c r="X1349" s="162"/>
      <c r="Y1349" s="162"/>
      <c r="Z1349" s="162"/>
      <c r="AA1349" s="162"/>
      <c r="AB1349" s="162"/>
      <c r="AC1349" s="162"/>
      <c r="AD1349" s="162"/>
      <c r="AE1349" s="162"/>
      <c r="AF1349" s="162"/>
      <c r="AG1349" s="162"/>
      <c r="AH1349" s="162"/>
      <c r="AI1349" s="162"/>
      <c r="AJ1349" s="162"/>
      <c r="AK1349" s="162"/>
      <c r="AL1349" s="162"/>
      <c r="AM1349" s="162"/>
      <c r="AN1349" s="162"/>
      <c r="AO1349" s="162"/>
      <c r="AP1349" s="162"/>
      <c r="AQ1349" s="162"/>
      <c r="AR1349" s="162"/>
      <c r="AS1349" s="162"/>
      <c r="AT1349" s="162"/>
      <c r="AU1349" s="162"/>
      <c r="AV1349" s="162"/>
      <c r="AW1349" s="162"/>
      <c r="AX1349" s="162"/>
      <c r="AY1349" s="162"/>
      <c r="AZ1349" s="162"/>
      <c r="BA1349" s="162"/>
      <c r="BB1349" s="162"/>
      <c r="BC1349" s="162"/>
      <c r="BD1349" s="162"/>
      <c r="BE1349" s="162"/>
      <c r="BF1349" s="162"/>
      <c r="BG1349" s="162"/>
      <c r="BH1349" s="162"/>
    </row>
    <row r="1350" spans="1:60" outlineLevel="1" x14ac:dyDescent="0.2">
      <c r="A1350" s="210"/>
      <c r="B1350" s="289" t="s">
        <v>1238</v>
      </c>
      <c r="C1350" s="290"/>
      <c r="D1350" s="291"/>
      <c r="E1350" s="292"/>
      <c r="F1350" s="293"/>
      <c r="G1350" s="294"/>
      <c r="H1350" s="190"/>
      <c r="I1350" s="213"/>
      <c r="J1350" s="162"/>
      <c r="K1350" s="162"/>
      <c r="L1350" s="162"/>
      <c r="M1350" s="162"/>
      <c r="N1350" s="162"/>
      <c r="O1350" s="162"/>
      <c r="P1350" s="162"/>
      <c r="Q1350" s="162"/>
      <c r="R1350" s="162"/>
      <c r="S1350" s="162"/>
      <c r="T1350" s="162"/>
      <c r="U1350" s="162"/>
      <c r="V1350" s="162"/>
      <c r="W1350" s="162"/>
      <c r="X1350" s="162"/>
      <c r="Y1350" s="162"/>
      <c r="Z1350" s="162"/>
      <c r="AA1350" s="162"/>
      <c r="AB1350" s="162"/>
      <c r="AC1350" s="162">
        <v>0</v>
      </c>
      <c r="AD1350" s="162"/>
      <c r="AE1350" s="162"/>
      <c r="AF1350" s="162"/>
      <c r="AG1350" s="162"/>
      <c r="AH1350" s="162"/>
      <c r="AI1350" s="162"/>
      <c r="AJ1350" s="162"/>
      <c r="AK1350" s="162"/>
      <c r="AL1350" s="162"/>
      <c r="AM1350" s="162"/>
      <c r="AN1350" s="162"/>
      <c r="AO1350" s="162"/>
      <c r="AP1350" s="162"/>
      <c r="AQ1350" s="162"/>
      <c r="AR1350" s="162"/>
      <c r="AS1350" s="162"/>
      <c r="AT1350" s="162"/>
      <c r="AU1350" s="162"/>
      <c r="AV1350" s="162"/>
      <c r="AW1350" s="162"/>
      <c r="AX1350" s="162"/>
      <c r="AY1350" s="162"/>
      <c r="AZ1350" s="162"/>
      <c r="BA1350" s="162"/>
      <c r="BB1350" s="162"/>
      <c r="BC1350" s="162"/>
      <c r="BD1350" s="162"/>
      <c r="BE1350" s="162"/>
      <c r="BF1350" s="162"/>
      <c r="BG1350" s="162"/>
      <c r="BH1350" s="162"/>
    </row>
    <row r="1351" spans="1:60" outlineLevel="1" x14ac:dyDescent="0.2">
      <c r="A1351" s="210"/>
      <c r="B1351" s="289" t="s">
        <v>1112</v>
      </c>
      <c r="C1351" s="290"/>
      <c r="D1351" s="291"/>
      <c r="E1351" s="292"/>
      <c r="F1351" s="293"/>
      <c r="G1351" s="294"/>
      <c r="H1351" s="190"/>
      <c r="I1351" s="213"/>
      <c r="J1351" s="162"/>
      <c r="K1351" s="162"/>
      <c r="L1351" s="162"/>
      <c r="M1351" s="162"/>
      <c r="N1351" s="162"/>
      <c r="O1351" s="162"/>
      <c r="P1351" s="162"/>
      <c r="Q1351" s="162"/>
      <c r="R1351" s="162"/>
      <c r="S1351" s="162"/>
      <c r="T1351" s="162"/>
      <c r="U1351" s="162"/>
      <c r="V1351" s="162"/>
      <c r="W1351" s="162"/>
      <c r="X1351" s="162"/>
      <c r="Y1351" s="162"/>
      <c r="Z1351" s="162"/>
      <c r="AA1351" s="162"/>
      <c r="AB1351" s="162"/>
      <c r="AC1351" s="162"/>
      <c r="AD1351" s="162"/>
      <c r="AE1351" s="162" t="s">
        <v>163</v>
      </c>
      <c r="AF1351" s="162"/>
      <c r="AG1351" s="162"/>
      <c r="AH1351" s="162"/>
      <c r="AI1351" s="162"/>
      <c r="AJ1351" s="162"/>
      <c r="AK1351" s="162"/>
      <c r="AL1351" s="162"/>
      <c r="AM1351" s="162"/>
      <c r="AN1351" s="162"/>
      <c r="AO1351" s="162"/>
      <c r="AP1351" s="162"/>
      <c r="AQ1351" s="162"/>
      <c r="AR1351" s="162"/>
      <c r="AS1351" s="162"/>
      <c r="AT1351" s="162"/>
      <c r="AU1351" s="162"/>
      <c r="AV1351" s="162"/>
      <c r="AW1351" s="162"/>
      <c r="AX1351" s="162"/>
      <c r="AY1351" s="162"/>
      <c r="AZ1351" s="162"/>
      <c r="BA1351" s="162"/>
      <c r="BB1351" s="162"/>
      <c r="BC1351" s="162"/>
      <c r="BD1351" s="162"/>
      <c r="BE1351" s="162"/>
      <c r="BF1351" s="162"/>
      <c r="BG1351" s="162"/>
      <c r="BH1351" s="162"/>
    </row>
    <row r="1352" spans="1:60" outlineLevel="1" x14ac:dyDescent="0.2">
      <c r="A1352" s="211">
        <v>190</v>
      </c>
      <c r="B1352" s="173" t="s">
        <v>1239</v>
      </c>
      <c r="C1352" s="201" t="s">
        <v>1240</v>
      </c>
      <c r="D1352" s="177" t="s">
        <v>282</v>
      </c>
      <c r="E1352" s="183">
        <v>8.3110000000000003E-2</v>
      </c>
      <c r="F1352" s="192"/>
      <c r="G1352" s="191">
        <f>ROUND(E1352*F1352,2)</f>
        <v>0</v>
      </c>
      <c r="H1352" s="190" t="s">
        <v>1235</v>
      </c>
      <c r="I1352" s="213" t="s">
        <v>169</v>
      </c>
      <c r="J1352" s="162"/>
      <c r="K1352" s="162"/>
      <c r="L1352" s="162"/>
      <c r="M1352" s="162"/>
      <c r="N1352" s="162"/>
      <c r="O1352" s="162"/>
      <c r="P1352" s="162"/>
      <c r="Q1352" s="162"/>
      <c r="R1352" s="162"/>
      <c r="S1352" s="162"/>
      <c r="T1352" s="162"/>
      <c r="U1352" s="162"/>
      <c r="V1352" s="162"/>
      <c r="W1352" s="162"/>
      <c r="X1352" s="162"/>
      <c r="Y1352" s="162"/>
      <c r="Z1352" s="162"/>
      <c r="AA1352" s="162"/>
      <c r="AB1352" s="162"/>
      <c r="AC1352" s="162"/>
      <c r="AD1352" s="162"/>
      <c r="AE1352" s="162" t="s">
        <v>170</v>
      </c>
      <c r="AF1352" s="162"/>
      <c r="AG1352" s="162"/>
      <c r="AH1352" s="162"/>
      <c r="AI1352" s="162"/>
      <c r="AJ1352" s="162"/>
      <c r="AK1352" s="162"/>
      <c r="AL1352" s="162"/>
      <c r="AM1352" s="162">
        <v>21</v>
      </c>
      <c r="AN1352" s="162"/>
      <c r="AO1352" s="162"/>
      <c r="AP1352" s="162"/>
      <c r="AQ1352" s="162"/>
      <c r="AR1352" s="162"/>
      <c r="AS1352" s="162"/>
      <c r="AT1352" s="162"/>
      <c r="AU1352" s="162"/>
      <c r="AV1352" s="162"/>
      <c r="AW1352" s="162"/>
      <c r="AX1352" s="162"/>
      <c r="AY1352" s="162"/>
      <c r="AZ1352" s="162"/>
      <c r="BA1352" s="162"/>
      <c r="BB1352" s="162"/>
      <c r="BC1352" s="162"/>
      <c r="BD1352" s="162"/>
      <c r="BE1352" s="162"/>
      <c r="BF1352" s="162"/>
      <c r="BG1352" s="162"/>
      <c r="BH1352" s="162"/>
    </row>
    <row r="1353" spans="1:60" x14ac:dyDescent="0.2">
      <c r="A1353" s="209" t="s">
        <v>159</v>
      </c>
      <c r="B1353" s="172" t="s">
        <v>107</v>
      </c>
      <c r="C1353" s="200" t="s">
        <v>108</v>
      </c>
      <c r="D1353" s="176"/>
      <c r="E1353" s="182"/>
      <c r="F1353" s="295">
        <f>SUM(G1354:G1492)</f>
        <v>0</v>
      </c>
      <c r="G1353" s="296"/>
      <c r="H1353" s="189"/>
      <c r="I1353" s="212"/>
      <c r="AE1353" t="s">
        <v>160</v>
      </c>
    </row>
    <row r="1354" spans="1:60" outlineLevel="1" x14ac:dyDescent="0.2">
      <c r="A1354" s="210"/>
      <c r="B1354" s="297" t="s">
        <v>1241</v>
      </c>
      <c r="C1354" s="298"/>
      <c r="D1354" s="299"/>
      <c r="E1354" s="300"/>
      <c r="F1354" s="301"/>
      <c r="G1354" s="302"/>
      <c r="H1354" s="190"/>
      <c r="I1354" s="213"/>
      <c r="J1354" s="162"/>
      <c r="K1354" s="162"/>
      <c r="L1354" s="162"/>
      <c r="M1354" s="162"/>
      <c r="N1354" s="162"/>
      <c r="O1354" s="162"/>
      <c r="P1354" s="162"/>
      <c r="Q1354" s="162"/>
      <c r="R1354" s="162"/>
      <c r="S1354" s="162"/>
      <c r="T1354" s="162"/>
      <c r="U1354" s="162"/>
      <c r="V1354" s="162"/>
      <c r="W1354" s="162"/>
      <c r="X1354" s="162"/>
      <c r="Y1354" s="162"/>
      <c r="Z1354" s="162"/>
      <c r="AA1354" s="162"/>
      <c r="AB1354" s="162"/>
      <c r="AC1354" s="162">
        <v>0</v>
      </c>
      <c r="AD1354" s="162"/>
      <c r="AE1354" s="162"/>
      <c r="AF1354" s="162"/>
      <c r="AG1354" s="162"/>
      <c r="AH1354" s="162"/>
      <c r="AI1354" s="162"/>
      <c r="AJ1354" s="162"/>
      <c r="AK1354" s="162"/>
      <c r="AL1354" s="162"/>
      <c r="AM1354" s="162"/>
      <c r="AN1354" s="162"/>
      <c r="AO1354" s="162"/>
      <c r="AP1354" s="162"/>
      <c r="AQ1354" s="162"/>
      <c r="AR1354" s="162"/>
      <c r="AS1354" s="162"/>
      <c r="AT1354" s="162"/>
      <c r="AU1354" s="162"/>
      <c r="AV1354" s="162"/>
      <c r="AW1354" s="162"/>
      <c r="AX1354" s="162"/>
      <c r="AY1354" s="162"/>
      <c r="AZ1354" s="162"/>
      <c r="BA1354" s="162"/>
      <c r="BB1354" s="162"/>
      <c r="BC1354" s="162"/>
      <c r="BD1354" s="162"/>
      <c r="BE1354" s="162"/>
      <c r="BF1354" s="162"/>
      <c r="BG1354" s="162"/>
      <c r="BH1354" s="162"/>
    </row>
    <row r="1355" spans="1:60" outlineLevel="1" x14ac:dyDescent="0.2">
      <c r="A1355" s="210"/>
      <c r="B1355" s="289" t="s">
        <v>1242</v>
      </c>
      <c r="C1355" s="290"/>
      <c r="D1355" s="291"/>
      <c r="E1355" s="292"/>
      <c r="F1355" s="293"/>
      <c r="G1355" s="294"/>
      <c r="H1355" s="190"/>
      <c r="I1355" s="213"/>
      <c r="J1355" s="162"/>
      <c r="K1355" s="162"/>
      <c r="L1355" s="162"/>
      <c r="M1355" s="162"/>
      <c r="N1355" s="162"/>
      <c r="O1355" s="162"/>
      <c r="P1355" s="162"/>
      <c r="Q1355" s="162"/>
      <c r="R1355" s="162"/>
      <c r="S1355" s="162"/>
      <c r="T1355" s="162"/>
      <c r="U1355" s="162"/>
      <c r="V1355" s="162"/>
      <c r="W1355" s="162"/>
      <c r="X1355" s="162"/>
      <c r="Y1355" s="162"/>
      <c r="Z1355" s="162"/>
      <c r="AA1355" s="162"/>
      <c r="AB1355" s="162"/>
      <c r="AC1355" s="162"/>
      <c r="AD1355" s="162"/>
      <c r="AE1355" s="162" t="s">
        <v>163</v>
      </c>
      <c r="AF1355" s="162"/>
      <c r="AG1355" s="162"/>
      <c r="AH1355" s="162"/>
      <c r="AI1355" s="162"/>
      <c r="AJ1355" s="162"/>
      <c r="AK1355" s="162"/>
      <c r="AL1355" s="162"/>
      <c r="AM1355" s="162"/>
      <c r="AN1355" s="162"/>
      <c r="AO1355" s="162"/>
      <c r="AP1355" s="162"/>
      <c r="AQ1355" s="162"/>
      <c r="AR1355" s="162"/>
      <c r="AS1355" s="162"/>
      <c r="AT1355" s="162"/>
      <c r="AU1355" s="162"/>
      <c r="AV1355" s="162"/>
      <c r="AW1355" s="162"/>
      <c r="AX1355" s="162"/>
      <c r="AY1355" s="162"/>
      <c r="AZ1355" s="162"/>
      <c r="BA1355" s="162"/>
      <c r="BB1355" s="162"/>
      <c r="BC1355" s="162"/>
      <c r="BD1355" s="162"/>
      <c r="BE1355" s="162"/>
      <c r="BF1355" s="162"/>
      <c r="BG1355" s="162"/>
      <c r="BH1355" s="162"/>
    </row>
    <row r="1356" spans="1:60" outlineLevel="1" x14ac:dyDescent="0.2">
      <c r="A1356" s="210"/>
      <c r="B1356" s="289" t="s">
        <v>1243</v>
      </c>
      <c r="C1356" s="290"/>
      <c r="D1356" s="291"/>
      <c r="E1356" s="292"/>
      <c r="F1356" s="293"/>
      <c r="G1356" s="294"/>
      <c r="H1356" s="190"/>
      <c r="I1356" s="213"/>
      <c r="J1356" s="162"/>
      <c r="K1356" s="162"/>
      <c r="L1356" s="162"/>
      <c r="M1356" s="162"/>
      <c r="N1356" s="162"/>
      <c r="O1356" s="162"/>
      <c r="P1356" s="162"/>
      <c r="Q1356" s="162"/>
      <c r="R1356" s="162"/>
      <c r="S1356" s="162"/>
      <c r="T1356" s="162"/>
      <c r="U1356" s="162"/>
      <c r="V1356" s="162"/>
      <c r="W1356" s="162"/>
      <c r="X1356" s="162"/>
      <c r="Y1356" s="162"/>
      <c r="Z1356" s="162"/>
      <c r="AA1356" s="162"/>
      <c r="AB1356" s="162"/>
      <c r="AC1356" s="162">
        <v>1</v>
      </c>
      <c r="AD1356" s="162"/>
      <c r="AE1356" s="162"/>
      <c r="AF1356" s="162"/>
      <c r="AG1356" s="162"/>
      <c r="AH1356" s="162"/>
      <c r="AI1356" s="162"/>
      <c r="AJ1356" s="162"/>
      <c r="AK1356" s="162"/>
      <c r="AL1356" s="162"/>
      <c r="AM1356" s="162"/>
      <c r="AN1356" s="162"/>
      <c r="AO1356" s="162"/>
      <c r="AP1356" s="162"/>
      <c r="AQ1356" s="162"/>
      <c r="AR1356" s="162"/>
      <c r="AS1356" s="162"/>
      <c r="AT1356" s="162"/>
      <c r="AU1356" s="162"/>
      <c r="AV1356" s="162"/>
      <c r="AW1356" s="162"/>
      <c r="AX1356" s="162"/>
      <c r="AY1356" s="162"/>
      <c r="AZ1356" s="162"/>
      <c r="BA1356" s="162"/>
      <c r="BB1356" s="162"/>
      <c r="BC1356" s="162"/>
      <c r="BD1356" s="162"/>
      <c r="BE1356" s="162"/>
      <c r="BF1356" s="162"/>
      <c r="BG1356" s="162"/>
      <c r="BH1356" s="162"/>
    </row>
    <row r="1357" spans="1:60" outlineLevel="1" x14ac:dyDescent="0.2">
      <c r="A1357" s="211">
        <v>191</v>
      </c>
      <c r="B1357" s="173" t="s">
        <v>1244</v>
      </c>
      <c r="C1357" s="201" t="s">
        <v>1245</v>
      </c>
      <c r="D1357" s="177" t="s">
        <v>186</v>
      </c>
      <c r="E1357" s="183">
        <v>68.48</v>
      </c>
      <c r="F1357" s="192"/>
      <c r="G1357" s="191">
        <f>ROUND(E1357*F1357,2)</f>
        <v>0</v>
      </c>
      <c r="H1357" s="190" t="s">
        <v>1246</v>
      </c>
      <c r="I1357" s="213" t="s">
        <v>169</v>
      </c>
      <c r="J1357" s="162"/>
      <c r="K1357" s="162"/>
      <c r="L1357" s="162"/>
      <c r="M1357" s="162"/>
      <c r="N1357" s="162"/>
      <c r="O1357" s="162"/>
      <c r="P1357" s="162"/>
      <c r="Q1357" s="162"/>
      <c r="R1357" s="162"/>
      <c r="S1357" s="162"/>
      <c r="T1357" s="162"/>
      <c r="U1357" s="162"/>
      <c r="V1357" s="162"/>
      <c r="W1357" s="162"/>
      <c r="X1357" s="162"/>
      <c r="Y1357" s="162"/>
      <c r="Z1357" s="162"/>
      <c r="AA1357" s="162"/>
      <c r="AB1357" s="162"/>
      <c r="AC1357" s="162"/>
      <c r="AD1357" s="162"/>
      <c r="AE1357" s="162" t="s">
        <v>170</v>
      </c>
      <c r="AF1357" s="162"/>
      <c r="AG1357" s="162"/>
      <c r="AH1357" s="162"/>
      <c r="AI1357" s="162"/>
      <c r="AJ1357" s="162"/>
      <c r="AK1357" s="162"/>
      <c r="AL1357" s="162"/>
      <c r="AM1357" s="162">
        <v>21</v>
      </c>
      <c r="AN1357" s="162"/>
      <c r="AO1357" s="162"/>
      <c r="AP1357" s="162"/>
      <c r="AQ1357" s="162"/>
      <c r="AR1357" s="162"/>
      <c r="AS1357" s="162"/>
      <c r="AT1357" s="162"/>
      <c r="AU1357" s="162"/>
      <c r="AV1357" s="162"/>
      <c r="AW1357" s="162"/>
      <c r="AX1357" s="162"/>
      <c r="AY1357" s="162"/>
      <c r="AZ1357" s="162"/>
      <c r="BA1357" s="162"/>
      <c r="BB1357" s="162"/>
      <c r="BC1357" s="162"/>
      <c r="BD1357" s="162"/>
      <c r="BE1357" s="162"/>
      <c r="BF1357" s="162"/>
      <c r="BG1357" s="162"/>
      <c r="BH1357" s="162"/>
    </row>
    <row r="1358" spans="1:60" outlineLevel="1" x14ac:dyDescent="0.2">
      <c r="A1358" s="210"/>
      <c r="B1358" s="174"/>
      <c r="C1358" s="303" t="s">
        <v>1247</v>
      </c>
      <c r="D1358" s="304"/>
      <c r="E1358" s="305"/>
      <c r="F1358" s="306"/>
      <c r="G1358" s="307"/>
      <c r="H1358" s="190"/>
      <c r="I1358" s="213"/>
      <c r="J1358" s="162"/>
      <c r="K1358" s="162"/>
      <c r="L1358" s="162"/>
      <c r="M1358" s="162"/>
      <c r="N1358" s="162"/>
      <c r="O1358" s="162"/>
      <c r="P1358" s="162"/>
      <c r="Q1358" s="162"/>
      <c r="R1358" s="162"/>
      <c r="S1358" s="162"/>
      <c r="T1358" s="162"/>
      <c r="U1358" s="162"/>
      <c r="V1358" s="162"/>
      <c r="W1358" s="162"/>
      <c r="X1358" s="162"/>
      <c r="Y1358" s="162"/>
      <c r="Z1358" s="162"/>
      <c r="AA1358" s="162"/>
      <c r="AB1358" s="162"/>
      <c r="AC1358" s="162"/>
      <c r="AD1358" s="162"/>
      <c r="AE1358" s="162"/>
      <c r="AF1358" s="162"/>
      <c r="AG1358" s="162"/>
      <c r="AH1358" s="162"/>
      <c r="AI1358" s="162"/>
      <c r="AJ1358" s="162"/>
      <c r="AK1358" s="162"/>
      <c r="AL1358" s="162"/>
      <c r="AM1358" s="162"/>
      <c r="AN1358" s="162"/>
      <c r="AO1358" s="162"/>
      <c r="AP1358" s="162"/>
      <c r="AQ1358" s="162"/>
      <c r="AR1358" s="162"/>
      <c r="AS1358" s="162"/>
      <c r="AT1358" s="162"/>
      <c r="AU1358" s="162"/>
      <c r="AV1358" s="162"/>
      <c r="AW1358" s="162"/>
      <c r="AX1358" s="162"/>
      <c r="AY1358" s="162"/>
      <c r="AZ1358" s="162"/>
      <c r="BA1358" s="165" t="str">
        <f>C1358</f>
        <v>včetně spojovacích prostředků, těsnící hmoty a zednické výpomoci.</v>
      </c>
      <c r="BB1358" s="162"/>
      <c r="BC1358" s="162"/>
      <c r="BD1358" s="162"/>
      <c r="BE1358" s="162"/>
      <c r="BF1358" s="162"/>
      <c r="BG1358" s="162"/>
      <c r="BH1358" s="162"/>
    </row>
    <row r="1359" spans="1:60" outlineLevel="1" x14ac:dyDescent="0.2">
      <c r="A1359" s="210"/>
      <c r="B1359" s="174"/>
      <c r="C1359" s="202" t="s">
        <v>718</v>
      </c>
      <c r="D1359" s="178"/>
      <c r="E1359" s="184"/>
      <c r="F1359" s="191"/>
      <c r="G1359" s="191"/>
      <c r="H1359" s="190"/>
      <c r="I1359" s="213"/>
      <c r="J1359" s="162"/>
      <c r="K1359" s="162"/>
      <c r="L1359" s="162"/>
      <c r="M1359" s="162"/>
      <c r="N1359" s="162"/>
      <c r="O1359" s="162"/>
      <c r="P1359" s="162"/>
      <c r="Q1359" s="162"/>
      <c r="R1359" s="162"/>
      <c r="S1359" s="162"/>
      <c r="T1359" s="162"/>
      <c r="U1359" s="162"/>
      <c r="V1359" s="162"/>
      <c r="W1359" s="162"/>
      <c r="X1359" s="162"/>
      <c r="Y1359" s="162"/>
      <c r="Z1359" s="162"/>
      <c r="AA1359" s="162"/>
      <c r="AB1359" s="162"/>
      <c r="AC1359" s="162"/>
      <c r="AD1359" s="162"/>
      <c r="AE1359" s="162"/>
      <c r="AF1359" s="162"/>
      <c r="AG1359" s="162"/>
      <c r="AH1359" s="162"/>
      <c r="AI1359" s="162"/>
      <c r="AJ1359" s="162"/>
      <c r="AK1359" s="162"/>
      <c r="AL1359" s="162"/>
      <c r="AM1359" s="162"/>
      <c r="AN1359" s="162"/>
      <c r="AO1359" s="162"/>
      <c r="AP1359" s="162"/>
      <c r="AQ1359" s="162"/>
      <c r="AR1359" s="162"/>
      <c r="AS1359" s="162"/>
      <c r="AT1359" s="162"/>
      <c r="AU1359" s="162"/>
      <c r="AV1359" s="162"/>
      <c r="AW1359" s="162"/>
      <c r="AX1359" s="162"/>
      <c r="AY1359" s="162"/>
      <c r="AZ1359" s="162"/>
      <c r="BA1359" s="162"/>
      <c r="BB1359" s="162"/>
      <c r="BC1359" s="162"/>
      <c r="BD1359" s="162"/>
      <c r="BE1359" s="162"/>
      <c r="BF1359" s="162"/>
      <c r="BG1359" s="162"/>
      <c r="BH1359" s="162"/>
    </row>
    <row r="1360" spans="1:60" outlineLevel="1" x14ac:dyDescent="0.2">
      <c r="A1360" s="210"/>
      <c r="B1360" s="174"/>
      <c r="C1360" s="202" t="s">
        <v>1248</v>
      </c>
      <c r="D1360" s="178"/>
      <c r="E1360" s="184"/>
      <c r="F1360" s="191"/>
      <c r="G1360" s="191"/>
      <c r="H1360" s="190"/>
      <c r="I1360" s="213"/>
      <c r="J1360" s="162"/>
      <c r="K1360" s="162"/>
      <c r="L1360" s="162"/>
      <c r="M1360" s="162"/>
      <c r="N1360" s="162"/>
      <c r="O1360" s="162"/>
      <c r="P1360" s="162"/>
      <c r="Q1360" s="162"/>
      <c r="R1360" s="162"/>
      <c r="S1360" s="162"/>
      <c r="T1360" s="162"/>
      <c r="U1360" s="162"/>
      <c r="V1360" s="162"/>
      <c r="W1360" s="162"/>
      <c r="X1360" s="162"/>
      <c r="Y1360" s="162"/>
      <c r="Z1360" s="162"/>
      <c r="AA1360" s="162"/>
      <c r="AB1360" s="162"/>
      <c r="AC1360" s="162"/>
      <c r="AD1360" s="162"/>
      <c r="AE1360" s="162"/>
      <c r="AF1360" s="162"/>
      <c r="AG1360" s="162"/>
      <c r="AH1360" s="162"/>
      <c r="AI1360" s="162"/>
      <c r="AJ1360" s="162"/>
      <c r="AK1360" s="162"/>
      <c r="AL1360" s="162"/>
      <c r="AM1360" s="162"/>
      <c r="AN1360" s="162"/>
      <c r="AO1360" s="162"/>
      <c r="AP1360" s="162"/>
      <c r="AQ1360" s="162"/>
      <c r="AR1360" s="162"/>
      <c r="AS1360" s="162"/>
      <c r="AT1360" s="162"/>
      <c r="AU1360" s="162"/>
      <c r="AV1360" s="162"/>
      <c r="AW1360" s="162"/>
      <c r="AX1360" s="162"/>
      <c r="AY1360" s="162"/>
      <c r="AZ1360" s="162"/>
      <c r="BA1360" s="162"/>
      <c r="BB1360" s="162"/>
      <c r="BC1360" s="162"/>
      <c r="BD1360" s="162"/>
      <c r="BE1360" s="162"/>
      <c r="BF1360" s="162"/>
      <c r="BG1360" s="162"/>
      <c r="BH1360" s="162"/>
    </row>
    <row r="1361" spans="1:60" outlineLevel="1" x14ac:dyDescent="0.2">
      <c r="A1361" s="210"/>
      <c r="B1361" s="174"/>
      <c r="C1361" s="202" t="s">
        <v>1249</v>
      </c>
      <c r="D1361" s="178"/>
      <c r="E1361" s="184">
        <v>6.6</v>
      </c>
      <c r="F1361" s="191"/>
      <c r="G1361" s="191"/>
      <c r="H1361" s="190"/>
      <c r="I1361" s="213"/>
      <c r="J1361" s="162"/>
      <c r="K1361" s="162"/>
      <c r="L1361" s="162"/>
      <c r="M1361" s="162"/>
      <c r="N1361" s="162"/>
      <c r="O1361" s="162"/>
      <c r="P1361" s="162"/>
      <c r="Q1361" s="162"/>
      <c r="R1361" s="162"/>
      <c r="S1361" s="162"/>
      <c r="T1361" s="162"/>
      <c r="U1361" s="162"/>
      <c r="V1361" s="162"/>
      <c r="W1361" s="162"/>
      <c r="X1361" s="162"/>
      <c r="Y1361" s="162"/>
      <c r="Z1361" s="162"/>
      <c r="AA1361" s="162"/>
      <c r="AB1361" s="162"/>
      <c r="AC1361" s="162"/>
      <c r="AD1361" s="162"/>
      <c r="AE1361" s="162"/>
      <c r="AF1361" s="162"/>
      <c r="AG1361" s="162"/>
      <c r="AH1361" s="162"/>
      <c r="AI1361" s="162"/>
      <c r="AJ1361" s="162"/>
      <c r="AK1361" s="162"/>
      <c r="AL1361" s="162"/>
      <c r="AM1361" s="162"/>
      <c r="AN1361" s="162"/>
      <c r="AO1361" s="162"/>
      <c r="AP1361" s="162"/>
      <c r="AQ1361" s="162"/>
      <c r="AR1361" s="162"/>
      <c r="AS1361" s="162"/>
      <c r="AT1361" s="162"/>
      <c r="AU1361" s="162"/>
      <c r="AV1361" s="162"/>
      <c r="AW1361" s="162"/>
      <c r="AX1361" s="162"/>
      <c r="AY1361" s="162"/>
      <c r="AZ1361" s="162"/>
      <c r="BA1361" s="162"/>
      <c r="BB1361" s="162"/>
      <c r="BC1361" s="162"/>
      <c r="BD1361" s="162"/>
      <c r="BE1361" s="162"/>
      <c r="BF1361" s="162"/>
      <c r="BG1361" s="162"/>
      <c r="BH1361" s="162"/>
    </row>
    <row r="1362" spans="1:60" outlineLevel="1" x14ac:dyDescent="0.2">
      <c r="A1362" s="210"/>
      <c r="B1362" s="174"/>
      <c r="C1362" s="202" t="s">
        <v>493</v>
      </c>
      <c r="D1362" s="178"/>
      <c r="E1362" s="184"/>
      <c r="F1362" s="191"/>
      <c r="G1362" s="191"/>
      <c r="H1362" s="190"/>
      <c r="I1362" s="213"/>
      <c r="J1362" s="162"/>
      <c r="K1362" s="162"/>
      <c r="L1362" s="162"/>
      <c r="M1362" s="162"/>
      <c r="N1362" s="162"/>
      <c r="O1362" s="162"/>
      <c r="P1362" s="162"/>
      <c r="Q1362" s="162"/>
      <c r="R1362" s="162"/>
      <c r="S1362" s="162"/>
      <c r="T1362" s="162"/>
      <c r="U1362" s="162"/>
      <c r="V1362" s="162"/>
      <c r="W1362" s="162"/>
      <c r="X1362" s="162"/>
      <c r="Y1362" s="162"/>
      <c r="Z1362" s="162"/>
      <c r="AA1362" s="162"/>
      <c r="AB1362" s="162"/>
      <c r="AC1362" s="162"/>
      <c r="AD1362" s="162"/>
      <c r="AE1362" s="162"/>
      <c r="AF1362" s="162"/>
      <c r="AG1362" s="162"/>
      <c r="AH1362" s="162"/>
      <c r="AI1362" s="162"/>
      <c r="AJ1362" s="162"/>
      <c r="AK1362" s="162"/>
      <c r="AL1362" s="162"/>
      <c r="AM1362" s="162"/>
      <c r="AN1362" s="162"/>
      <c r="AO1362" s="162"/>
      <c r="AP1362" s="162"/>
      <c r="AQ1362" s="162"/>
      <c r="AR1362" s="162"/>
      <c r="AS1362" s="162"/>
      <c r="AT1362" s="162"/>
      <c r="AU1362" s="162"/>
      <c r="AV1362" s="162"/>
      <c r="AW1362" s="162"/>
      <c r="AX1362" s="162"/>
      <c r="AY1362" s="162"/>
      <c r="AZ1362" s="162"/>
      <c r="BA1362" s="162"/>
      <c r="BB1362" s="162"/>
      <c r="BC1362" s="162"/>
      <c r="BD1362" s="162"/>
      <c r="BE1362" s="162"/>
      <c r="BF1362" s="162"/>
      <c r="BG1362" s="162"/>
      <c r="BH1362" s="162"/>
    </row>
    <row r="1363" spans="1:60" outlineLevel="1" x14ac:dyDescent="0.2">
      <c r="A1363" s="210"/>
      <c r="B1363" s="174"/>
      <c r="C1363" s="202" t="s">
        <v>686</v>
      </c>
      <c r="D1363" s="178"/>
      <c r="E1363" s="184">
        <v>8.4499999999999993</v>
      </c>
      <c r="F1363" s="191"/>
      <c r="G1363" s="191"/>
      <c r="H1363" s="190"/>
      <c r="I1363" s="213"/>
      <c r="J1363" s="162"/>
      <c r="K1363" s="162"/>
      <c r="L1363" s="162"/>
      <c r="M1363" s="162"/>
      <c r="N1363" s="162"/>
      <c r="O1363" s="162"/>
      <c r="P1363" s="162"/>
      <c r="Q1363" s="162"/>
      <c r="R1363" s="162"/>
      <c r="S1363" s="162"/>
      <c r="T1363" s="162"/>
      <c r="U1363" s="162"/>
      <c r="V1363" s="162"/>
      <c r="W1363" s="162"/>
      <c r="X1363" s="162"/>
      <c r="Y1363" s="162"/>
      <c r="Z1363" s="162"/>
      <c r="AA1363" s="162"/>
      <c r="AB1363" s="162"/>
      <c r="AC1363" s="162"/>
      <c r="AD1363" s="162"/>
      <c r="AE1363" s="162"/>
      <c r="AF1363" s="162"/>
      <c r="AG1363" s="162"/>
      <c r="AH1363" s="162"/>
      <c r="AI1363" s="162"/>
      <c r="AJ1363" s="162"/>
      <c r="AK1363" s="162"/>
      <c r="AL1363" s="162"/>
      <c r="AM1363" s="162"/>
      <c r="AN1363" s="162"/>
      <c r="AO1363" s="162"/>
      <c r="AP1363" s="162"/>
      <c r="AQ1363" s="162"/>
      <c r="AR1363" s="162"/>
      <c r="AS1363" s="162"/>
      <c r="AT1363" s="162"/>
      <c r="AU1363" s="162"/>
      <c r="AV1363" s="162"/>
      <c r="AW1363" s="162"/>
      <c r="AX1363" s="162"/>
      <c r="AY1363" s="162"/>
      <c r="AZ1363" s="162"/>
      <c r="BA1363" s="162"/>
      <c r="BB1363" s="162"/>
      <c r="BC1363" s="162"/>
      <c r="BD1363" s="162"/>
      <c r="BE1363" s="162"/>
      <c r="BF1363" s="162"/>
      <c r="BG1363" s="162"/>
      <c r="BH1363" s="162"/>
    </row>
    <row r="1364" spans="1:60" outlineLevel="1" x14ac:dyDescent="0.2">
      <c r="A1364" s="210"/>
      <c r="B1364" s="174"/>
      <c r="C1364" s="202" t="s">
        <v>687</v>
      </c>
      <c r="D1364" s="178"/>
      <c r="E1364" s="184">
        <v>3.32</v>
      </c>
      <c r="F1364" s="191"/>
      <c r="G1364" s="191"/>
      <c r="H1364" s="190"/>
      <c r="I1364" s="213"/>
      <c r="J1364" s="162"/>
      <c r="K1364" s="162"/>
      <c r="L1364" s="162"/>
      <c r="M1364" s="162"/>
      <c r="N1364" s="162"/>
      <c r="O1364" s="162"/>
      <c r="P1364" s="162"/>
      <c r="Q1364" s="162"/>
      <c r="R1364" s="162"/>
      <c r="S1364" s="162"/>
      <c r="T1364" s="162"/>
      <c r="U1364" s="162"/>
      <c r="V1364" s="162"/>
      <c r="W1364" s="162"/>
      <c r="X1364" s="162"/>
      <c r="Y1364" s="162"/>
      <c r="Z1364" s="162"/>
      <c r="AA1364" s="162"/>
      <c r="AB1364" s="162"/>
      <c r="AC1364" s="162"/>
      <c r="AD1364" s="162"/>
      <c r="AE1364" s="162"/>
      <c r="AF1364" s="162"/>
      <c r="AG1364" s="162"/>
      <c r="AH1364" s="162"/>
      <c r="AI1364" s="162"/>
      <c r="AJ1364" s="162"/>
      <c r="AK1364" s="162"/>
      <c r="AL1364" s="162"/>
      <c r="AM1364" s="162"/>
      <c r="AN1364" s="162"/>
      <c r="AO1364" s="162"/>
      <c r="AP1364" s="162"/>
      <c r="AQ1364" s="162"/>
      <c r="AR1364" s="162"/>
      <c r="AS1364" s="162"/>
      <c r="AT1364" s="162"/>
      <c r="AU1364" s="162"/>
      <c r="AV1364" s="162"/>
      <c r="AW1364" s="162"/>
      <c r="AX1364" s="162"/>
      <c r="AY1364" s="162"/>
      <c r="AZ1364" s="162"/>
      <c r="BA1364" s="162"/>
      <c r="BB1364" s="162"/>
      <c r="BC1364" s="162"/>
      <c r="BD1364" s="162"/>
      <c r="BE1364" s="162"/>
      <c r="BF1364" s="162"/>
      <c r="BG1364" s="162"/>
      <c r="BH1364" s="162"/>
    </row>
    <row r="1365" spans="1:60" outlineLevel="1" x14ac:dyDescent="0.2">
      <c r="A1365" s="210"/>
      <c r="B1365" s="174"/>
      <c r="C1365" s="202" t="s">
        <v>688</v>
      </c>
      <c r="D1365" s="178"/>
      <c r="E1365" s="184">
        <v>2.2200000000000002</v>
      </c>
      <c r="F1365" s="191"/>
      <c r="G1365" s="191"/>
      <c r="H1365" s="190"/>
      <c r="I1365" s="213"/>
      <c r="J1365" s="162"/>
      <c r="K1365" s="162"/>
      <c r="L1365" s="162"/>
      <c r="M1365" s="162"/>
      <c r="N1365" s="162"/>
      <c r="O1365" s="162"/>
      <c r="P1365" s="162"/>
      <c r="Q1365" s="162"/>
      <c r="R1365" s="162"/>
      <c r="S1365" s="162"/>
      <c r="T1365" s="162"/>
      <c r="U1365" s="162"/>
      <c r="V1365" s="162"/>
      <c r="W1365" s="162"/>
      <c r="X1365" s="162"/>
      <c r="Y1365" s="162"/>
      <c r="Z1365" s="162"/>
      <c r="AA1365" s="162"/>
      <c r="AB1365" s="162"/>
      <c r="AC1365" s="162"/>
      <c r="AD1365" s="162"/>
      <c r="AE1365" s="162"/>
      <c r="AF1365" s="162"/>
      <c r="AG1365" s="162"/>
      <c r="AH1365" s="162"/>
      <c r="AI1365" s="162"/>
      <c r="AJ1365" s="162"/>
      <c r="AK1365" s="162"/>
      <c r="AL1365" s="162"/>
      <c r="AM1365" s="162"/>
      <c r="AN1365" s="162"/>
      <c r="AO1365" s="162"/>
      <c r="AP1365" s="162"/>
      <c r="AQ1365" s="162"/>
      <c r="AR1365" s="162"/>
      <c r="AS1365" s="162"/>
      <c r="AT1365" s="162"/>
      <c r="AU1365" s="162"/>
      <c r="AV1365" s="162"/>
      <c r="AW1365" s="162"/>
      <c r="AX1365" s="162"/>
      <c r="AY1365" s="162"/>
      <c r="AZ1365" s="162"/>
      <c r="BA1365" s="162"/>
      <c r="BB1365" s="162"/>
      <c r="BC1365" s="162"/>
      <c r="BD1365" s="162"/>
      <c r="BE1365" s="162"/>
      <c r="BF1365" s="162"/>
      <c r="BG1365" s="162"/>
      <c r="BH1365" s="162"/>
    </row>
    <row r="1366" spans="1:60" outlineLevel="1" x14ac:dyDescent="0.2">
      <c r="A1366" s="210"/>
      <c r="B1366" s="174"/>
      <c r="C1366" s="202" t="s">
        <v>689</v>
      </c>
      <c r="D1366" s="178"/>
      <c r="E1366" s="184">
        <v>3.13</v>
      </c>
      <c r="F1366" s="191"/>
      <c r="G1366" s="191"/>
      <c r="H1366" s="190"/>
      <c r="I1366" s="213"/>
      <c r="J1366" s="162"/>
      <c r="K1366" s="162"/>
      <c r="L1366" s="162"/>
      <c r="M1366" s="162"/>
      <c r="N1366" s="162"/>
      <c r="O1366" s="162"/>
      <c r="P1366" s="162"/>
      <c r="Q1366" s="162"/>
      <c r="R1366" s="162"/>
      <c r="S1366" s="162"/>
      <c r="T1366" s="162"/>
      <c r="U1366" s="162"/>
      <c r="V1366" s="162"/>
      <c r="W1366" s="162"/>
      <c r="X1366" s="162"/>
      <c r="Y1366" s="162"/>
      <c r="Z1366" s="162"/>
      <c r="AA1366" s="162"/>
      <c r="AB1366" s="162"/>
      <c r="AC1366" s="162"/>
      <c r="AD1366" s="162"/>
      <c r="AE1366" s="162"/>
      <c r="AF1366" s="162"/>
      <c r="AG1366" s="162"/>
      <c r="AH1366" s="162"/>
      <c r="AI1366" s="162"/>
      <c r="AJ1366" s="162"/>
      <c r="AK1366" s="162"/>
      <c r="AL1366" s="162"/>
      <c r="AM1366" s="162"/>
      <c r="AN1366" s="162"/>
      <c r="AO1366" s="162"/>
      <c r="AP1366" s="162"/>
      <c r="AQ1366" s="162"/>
      <c r="AR1366" s="162"/>
      <c r="AS1366" s="162"/>
      <c r="AT1366" s="162"/>
      <c r="AU1366" s="162"/>
      <c r="AV1366" s="162"/>
      <c r="AW1366" s="162"/>
      <c r="AX1366" s="162"/>
      <c r="AY1366" s="162"/>
      <c r="AZ1366" s="162"/>
      <c r="BA1366" s="162"/>
      <c r="BB1366" s="162"/>
      <c r="BC1366" s="162"/>
      <c r="BD1366" s="162"/>
      <c r="BE1366" s="162"/>
      <c r="BF1366" s="162"/>
      <c r="BG1366" s="162"/>
      <c r="BH1366" s="162"/>
    </row>
    <row r="1367" spans="1:60" outlineLevel="1" x14ac:dyDescent="0.2">
      <c r="A1367" s="210"/>
      <c r="B1367" s="174"/>
      <c r="C1367" s="202" t="s">
        <v>690</v>
      </c>
      <c r="D1367" s="178"/>
      <c r="E1367" s="184">
        <v>6.9</v>
      </c>
      <c r="F1367" s="191"/>
      <c r="G1367" s="191"/>
      <c r="H1367" s="190"/>
      <c r="I1367" s="213"/>
      <c r="J1367" s="162"/>
      <c r="K1367" s="162"/>
      <c r="L1367" s="162"/>
      <c r="M1367" s="162"/>
      <c r="N1367" s="162"/>
      <c r="O1367" s="162"/>
      <c r="P1367" s="162"/>
      <c r="Q1367" s="162"/>
      <c r="R1367" s="162"/>
      <c r="S1367" s="162"/>
      <c r="T1367" s="162"/>
      <c r="U1367" s="162"/>
      <c r="V1367" s="162"/>
      <c r="W1367" s="162"/>
      <c r="X1367" s="162"/>
      <c r="Y1367" s="162"/>
      <c r="Z1367" s="162"/>
      <c r="AA1367" s="162"/>
      <c r="AB1367" s="162"/>
      <c r="AC1367" s="162"/>
      <c r="AD1367" s="162"/>
      <c r="AE1367" s="162"/>
      <c r="AF1367" s="162"/>
      <c r="AG1367" s="162"/>
      <c r="AH1367" s="162"/>
      <c r="AI1367" s="162"/>
      <c r="AJ1367" s="162"/>
      <c r="AK1367" s="162"/>
      <c r="AL1367" s="162"/>
      <c r="AM1367" s="162"/>
      <c r="AN1367" s="162"/>
      <c r="AO1367" s="162"/>
      <c r="AP1367" s="162"/>
      <c r="AQ1367" s="162"/>
      <c r="AR1367" s="162"/>
      <c r="AS1367" s="162"/>
      <c r="AT1367" s="162"/>
      <c r="AU1367" s="162"/>
      <c r="AV1367" s="162"/>
      <c r="AW1367" s="162"/>
      <c r="AX1367" s="162"/>
      <c r="AY1367" s="162"/>
      <c r="AZ1367" s="162"/>
      <c r="BA1367" s="162"/>
      <c r="BB1367" s="162"/>
      <c r="BC1367" s="162"/>
      <c r="BD1367" s="162"/>
      <c r="BE1367" s="162"/>
      <c r="BF1367" s="162"/>
      <c r="BG1367" s="162"/>
      <c r="BH1367" s="162"/>
    </row>
    <row r="1368" spans="1:60" outlineLevel="1" x14ac:dyDescent="0.2">
      <c r="A1368" s="210"/>
      <c r="B1368" s="174"/>
      <c r="C1368" s="202" t="s">
        <v>691</v>
      </c>
      <c r="D1368" s="178"/>
      <c r="E1368" s="184">
        <v>1.6</v>
      </c>
      <c r="F1368" s="191"/>
      <c r="G1368" s="191"/>
      <c r="H1368" s="190"/>
      <c r="I1368" s="213"/>
      <c r="J1368" s="162"/>
      <c r="K1368" s="162"/>
      <c r="L1368" s="162"/>
      <c r="M1368" s="162"/>
      <c r="N1368" s="162"/>
      <c r="O1368" s="162"/>
      <c r="P1368" s="162"/>
      <c r="Q1368" s="162"/>
      <c r="R1368" s="162"/>
      <c r="S1368" s="162"/>
      <c r="T1368" s="162"/>
      <c r="U1368" s="162"/>
      <c r="V1368" s="162"/>
      <c r="W1368" s="162"/>
      <c r="X1368" s="162"/>
      <c r="Y1368" s="162"/>
      <c r="Z1368" s="162"/>
      <c r="AA1368" s="162"/>
      <c r="AB1368" s="162"/>
      <c r="AC1368" s="162"/>
      <c r="AD1368" s="162"/>
      <c r="AE1368" s="162"/>
      <c r="AF1368" s="162"/>
      <c r="AG1368" s="162"/>
      <c r="AH1368" s="162"/>
      <c r="AI1368" s="162"/>
      <c r="AJ1368" s="162"/>
      <c r="AK1368" s="162"/>
      <c r="AL1368" s="162"/>
      <c r="AM1368" s="162"/>
      <c r="AN1368" s="162"/>
      <c r="AO1368" s="162"/>
      <c r="AP1368" s="162"/>
      <c r="AQ1368" s="162"/>
      <c r="AR1368" s="162"/>
      <c r="AS1368" s="162"/>
      <c r="AT1368" s="162"/>
      <c r="AU1368" s="162"/>
      <c r="AV1368" s="162"/>
      <c r="AW1368" s="162"/>
      <c r="AX1368" s="162"/>
      <c r="AY1368" s="162"/>
      <c r="AZ1368" s="162"/>
      <c r="BA1368" s="162"/>
      <c r="BB1368" s="162"/>
      <c r="BC1368" s="162"/>
      <c r="BD1368" s="162"/>
      <c r="BE1368" s="162"/>
      <c r="BF1368" s="162"/>
      <c r="BG1368" s="162"/>
      <c r="BH1368" s="162"/>
    </row>
    <row r="1369" spans="1:60" outlineLevel="1" x14ac:dyDescent="0.2">
      <c r="A1369" s="210"/>
      <c r="B1369" s="174"/>
      <c r="C1369" s="202" t="s">
        <v>692</v>
      </c>
      <c r="D1369" s="178"/>
      <c r="E1369" s="184">
        <v>2.2000000000000002</v>
      </c>
      <c r="F1369" s="191"/>
      <c r="G1369" s="191"/>
      <c r="H1369" s="190"/>
      <c r="I1369" s="213"/>
      <c r="J1369" s="162"/>
      <c r="K1369" s="162"/>
      <c r="L1369" s="162"/>
      <c r="M1369" s="162"/>
      <c r="N1369" s="162"/>
      <c r="O1369" s="162"/>
      <c r="P1369" s="162"/>
      <c r="Q1369" s="162"/>
      <c r="R1369" s="162"/>
      <c r="S1369" s="162"/>
      <c r="T1369" s="162"/>
      <c r="U1369" s="162"/>
      <c r="V1369" s="162"/>
      <c r="W1369" s="162"/>
      <c r="X1369" s="162"/>
      <c r="Y1369" s="162"/>
      <c r="Z1369" s="162"/>
      <c r="AA1369" s="162"/>
      <c r="AB1369" s="162"/>
      <c r="AC1369" s="162"/>
      <c r="AD1369" s="162"/>
      <c r="AE1369" s="162"/>
      <c r="AF1369" s="162"/>
      <c r="AG1369" s="162"/>
      <c r="AH1369" s="162"/>
      <c r="AI1369" s="162"/>
      <c r="AJ1369" s="162"/>
      <c r="AK1369" s="162"/>
      <c r="AL1369" s="162"/>
      <c r="AM1369" s="162"/>
      <c r="AN1369" s="162"/>
      <c r="AO1369" s="162"/>
      <c r="AP1369" s="162"/>
      <c r="AQ1369" s="162"/>
      <c r="AR1369" s="162"/>
      <c r="AS1369" s="162"/>
      <c r="AT1369" s="162"/>
      <c r="AU1369" s="162"/>
      <c r="AV1369" s="162"/>
      <c r="AW1369" s="162"/>
      <c r="AX1369" s="162"/>
      <c r="AY1369" s="162"/>
      <c r="AZ1369" s="162"/>
      <c r="BA1369" s="162"/>
      <c r="BB1369" s="162"/>
      <c r="BC1369" s="162"/>
      <c r="BD1369" s="162"/>
      <c r="BE1369" s="162"/>
      <c r="BF1369" s="162"/>
      <c r="BG1369" s="162"/>
      <c r="BH1369" s="162"/>
    </row>
    <row r="1370" spans="1:60" outlineLevel="1" x14ac:dyDescent="0.2">
      <c r="A1370" s="210"/>
      <c r="B1370" s="174"/>
      <c r="C1370" s="202" t="s">
        <v>693</v>
      </c>
      <c r="D1370" s="178"/>
      <c r="E1370" s="184">
        <v>3.2</v>
      </c>
      <c r="F1370" s="191"/>
      <c r="G1370" s="191"/>
      <c r="H1370" s="190"/>
      <c r="I1370" s="213"/>
      <c r="J1370" s="162"/>
      <c r="K1370" s="162"/>
      <c r="L1370" s="162"/>
      <c r="M1370" s="162"/>
      <c r="N1370" s="162"/>
      <c r="O1370" s="162"/>
      <c r="P1370" s="162"/>
      <c r="Q1370" s="162"/>
      <c r="R1370" s="162"/>
      <c r="S1370" s="162"/>
      <c r="T1370" s="162"/>
      <c r="U1370" s="162"/>
      <c r="V1370" s="162"/>
      <c r="W1370" s="162"/>
      <c r="X1370" s="162"/>
      <c r="Y1370" s="162"/>
      <c r="Z1370" s="162"/>
      <c r="AA1370" s="162"/>
      <c r="AB1370" s="162"/>
      <c r="AC1370" s="162"/>
      <c r="AD1370" s="162"/>
      <c r="AE1370" s="162"/>
      <c r="AF1370" s="162"/>
      <c r="AG1370" s="162"/>
      <c r="AH1370" s="162"/>
      <c r="AI1370" s="162"/>
      <c r="AJ1370" s="162"/>
      <c r="AK1370" s="162"/>
      <c r="AL1370" s="162"/>
      <c r="AM1370" s="162"/>
      <c r="AN1370" s="162"/>
      <c r="AO1370" s="162"/>
      <c r="AP1370" s="162"/>
      <c r="AQ1370" s="162"/>
      <c r="AR1370" s="162"/>
      <c r="AS1370" s="162"/>
      <c r="AT1370" s="162"/>
      <c r="AU1370" s="162"/>
      <c r="AV1370" s="162"/>
      <c r="AW1370" s="162"/>
      <c r="AX1370" s="162"/>
      <c r="AY1370" s="162"/>
      <c r="AZ1370" s="162"/>
      <c r="BA1370" s="162"/>
      <c r="BB1370" s="162"/>
      <c r="BC1370" s="162"/>
      <c r="BD1370" s="162"/>
      <c r="BE1370" s="162"/>
      <c r="BF1370" s="162"/>
      <c r="BG1370" s="162"/>
      <c r="BH1370" s="162"/>
    </row>
    <row r="1371" spans="1:60" outlineLevel="1" x14ac:dyDescent="0.2">
      <c r="A1371" s="210"/>
      <c r="B1371" s="174"/>
      <c r="C1371" s="202" t="s">
        <v>690</v>
      </c>
      <c r="D1371" s="178"/>
      <c r="E1371" s="184">
        <v>6.9</v>
      </c>
      <c r="F1371" s="191"/>
      <c r="G1371" s="191"/>
      <c r="H1371" s="190"/>
      <c r="I1371" s="213"/>
      <c r="J1371" s="162"/>
      <c r="K1371" s="162"/>
      <c r="L1371" s="162"/>
      <c r="M1371" s="162"/>
      <c r="N1371" s="162"/>
      <c r="O1371" s="162"/>
      <c r="P1371" s="162"/>
      <c r="Q1371" s="162"/>
      <c r="R1371" s="162"/>
      <c r="S1371" s="162"/>
      <c r="T1371" s="162"/>
      <c r="U1371" s="162"/>
      <c r="V1371" s="162"/>
      <c r="W1371" s="162"/>
      <c r="X1371" s="162"/>
      <c r="Y1371" s="162"/>
      <c r="Z1371" s="162"/>
      <c r="AA1371" s="162"/>
      <c r="AB1371" s="162"/>
      <c r="AC1371" s="162"/>
      <c r="AD1371" s="162"/>
      <c r="AE1371" s="162"/>
      <c r="AF1371" s="162"/>
      <c r="AG1371" s="162"/>
      <c r="AH1371" s="162"/>
      <c r="AI1371" s="162"/>
      <c r="AJ1371" s="162"/>
      <c r="AK1371" s="162"/>
      <c r="AL1371" s="162"/>
      <c r="AM1371" s="162"/>
      <c r="AN1371" s="162"/>
      <c r="AO1371" s="162"/>
      <c r="AP1371" s="162"/>
      <c r="AQ1371" s="162"/>
      <c r="AR1371" s="162"/>
      <c r="AS1371" s="162"/>
      <c r="AT1371" s="162"/>
      <c r="AU1371" s="162"/>
      <c r="AV1371" s="162"/>
      <c r="AW1371" s="162"/>
      <c r="AX1371" s="162"/>
      <c r="AY1371" s="162"/>
      <c r="AZ1371" s="162"/>
      <c r="BA1371" s="162"/>
      <c r="BB1371" s="162"/>
      <c r="BC1371" s="162"/>
      <c r="BD1371" s="162"/>
      <c r="BE1371" s="162"/>
      <c r="BF1371" s="162"/>
      <c r="BG1371" s="162"/>
      <c r="BH1371" s="162"/>
    </row>
    <row r="1372" spans="1:60" outlineLevel="1" x14ac:dyDescent="0.2">
      <c r="A1372" s="210"/>
      <c r="B1372" s="174"/>
      <c r="C1372" s="202" t="s">
        <v>504</v>
      </c>
      <c r="D1372" s="178"/>
      <c r="E1372" s="184"/>
      <c r="F1372" s="191"/>
      <c r="G1372" s="191"/>
      <c r="H1372" s="190"/>
      <c r="I1372" s="213"/>
      <c r="J1372" s="162"/>
      <c r="K1372" s="162"/>
      <c r="L1372" s="162"/>
      <c r="M1372" s="162"/>
      <c r="N1372" s="162"/>
      <c r="O1372" s="162"/>
      <c r="P1372" s="162"/>
      <c r="Q1372" s="162"/>
      <c r="R1372" s="162"/>
      <c r="S1372" s="162"/>
      <c r="T1372" s="162"/>
      <c r="U1372" s="162"/>
      <c r="V1372" s="162"/>
      <c r="W1372" s="162"/>
      <c r="X1372" s="162"/>
      <c r="Y1372" s="162"/>
      <c r="Z1372" s="162"/>
      <c r="AA1372" s="162"/>
      <c r="AB1372" s="162"/>
      <c r="AC1372" s="162"/>
      <c r="AD1372" s="162"/>
      <c r="AE1372" s="162"/>
      <c r="AF1372" s="162"/>
      <c r="AG1372" s="162"/>
      <c r="AH1372" s="162"/>
      <c r="AI1372" s="162"/>
      <c r="AJ1372" s="162"/>
      <c r="AK1372" s="162"/>
      <c r="AL1372" s="162"/>
      <c r="AM1372" s="162"/>
      <c r="AN1372" s="162"/>
      <c r="AO1372" s="162"/>
      <c r="AP1372" s="162"/>
      <c r="AQ1372" s="162"/>
      <c r="AR1372" s="162"/>
      <c r="AS1372" s="162"/>
      <c r="AT1372" s="162"/>
      <c r="AU1372" s="162"/>
      <c r="AV1372" s="162"/>
      <c r="AW1372" s="162"/>
      <c r="AX1372" s="162"/>
      <c r="AY1372" s="162"/>
      <c r="AZ1372" s="162"/>
      <c r="BA1372" s="162"/>
      <c r="BB1372" s="162"/>
      <c r="BC1372" s="162"/>
      <c r="BD1372" s="162"/>
      <c r="BE1372" s="162"/>
      <c r="BF1372" s="162"/>
      <c r="BG1372" s="162"/>
      <c r="BH1372" s="162"/>
    </row>
    <row r="1373" spans="1:60" outlineLevel="1" x14ac:dyDescent="0.2">
      <c r="A1373" s="210"/>
      <c r="B1373" s="174"/>
      <c r="C1373" s="202" t="s">
        <v>686</v>
      </c>
      <c r="D1373" s="178"/>
      <c r="E1373" s="184">
        <v>8.4499999999999993</v>
      </c>
      <c r="F1373" s="191"/>
      <c r="G1373" s="191"/>
      <c r="H1373" s="190"/>
      <c r="I1373" s="213"/>
      <c r="J1373" s="162"/>
      <c r="K1373" s="162"/>
      <c r="L1373" s="162"/>
      <c r="M1373" s="162"/>
      <c r="N1373" s="162"/>
      <c r="O1373" s="162"/>
      <c r="P1373" s="162"/>
      <c r="Q1373" s="162"/>
      <c r="R1373" s="162"/>
      <c r="S1373" s="162"/>
      <c r="T1373" s="162"/>
      <c r="U1373" s="162"/>
      <c r="V1373" s="162"/>
      <c r="W1373" s="162"/>
      <c r="X1373" s="162"/>
      <c r="Y1373" s="162"/>
      <c r="Z1373" s="162"/>
      <c r="AA1373" s="162"/>
      <c r="AB1373" s="162"/>
      <c r="AC1373" s="162"/>
      <c r="AD1373" s="162"/>
      <c r="AE1373" s="162"/>
      <c r="AF1373" s="162"/>
      <c r="AG1373" s="162"/>
      <c r="AH1373" s="162"/>
      <c r="AI1373" s="162"/>
      <c r="AJ1373" s="162"/>
      <c r="AK1373" s="162"/>
      <c r="AL1373" s="162"/>
      <c r="AM1373" s="162"/>
      <c r="AN1373" s="162"/>
      <c r="AO1373" s="162"/>
      <c r="AP1373" s="162"/>
      <c r="AQ1373" s="162"/>
      <c r="AR1373" s="162"/>
      <c r="AS1373" s="162"/>
      <c r="AT1373" s="162"/>
      <c r="AU1373" s="162"/>
      <c r="AV1373" s="162"/>
      <c r="AW1373" s="162"/>
      <c r="AX1373" s="162"/>
      <c r="AY1373" s="162"/>
      <c r="AZ1373" s="162"/>
      <c r="BA1373" s="162"/>
      <c r="BB1373" s="162"/>
      <c r="BC1373" s="162"/>
      <c r="BD1373" s="162"/>
      <c r="BE1373" s="162"/>
      <c r="BF1373" s="162"/>
      <c r="BG1373" s="162"/>
      <c r="BH1373" s="162"/>
    </row>
    <row r="1374" spans="1:60" outlineLevel="1" x14ac:dyDescent="0.2">
      <c r="A1374" s="210"/>
      <c r="B1374" s="174"/>
      <c r="C1374" s="202" t="s">
        <v>694</v>
      </c>
      <c r="D1374" s="178"/>
      <c r="E1374" s="184">
        <v>1.36</v>
      </c>
      <c r="F1374" s="191"/>
      <c r="G1374" s="191"/>
      <c r="H1374" s="190"/>
      <c r="I1374" s="213"/>
      <c r="J1374" s="162"/>
      <c r="K1374" s="162"/>
      <c r="L1374" s="162"/>
      <c r="M1374" s="162"/>
      <c r="N1374" s="162"/>
      <c r="O1374" s="162"/>
      <c r="P1374" s="162"/>
      <c r="Q1374" s="162"/>
      <c r="R1374" s="162"/>
      <c r="S1374" s="162"/>
      <c r="T1374" s="162"/>
      <c r="U1374" s="162"/>
      <c r="V1374" s="162"/>
      <c r="W1374" s="162"/>
      <c r="X1374" s="162"/>
      <c r="Y1374" s="162"/>
      <c r="Z1374" s="162"/>
      <c r="AA1374" s="162"/>
      <c r="AB1374" s="162"/>
      <c r="AC1374" s="162"/>
      <c r="AD1374" s="162"/>
      <c r="AE1374" s="162"/>
      <c r="AF1374" s="162"/>
      <c r="AG1374" s="162"/>
      <c r="AH1374" s="162"/>
      <c r="AI1374" s="162"/>
      <c r="AJ1374" s="162"/>
      <c r="AK1374" s="162"/>
      <c r="AL1374" s="162"/>
      <c r="AM1374" s="162"/>
      <c r="AN1374" s="162"/>
      <c r="AO1374" s="162"/>
      <c r="AP1374" s="162"/>
      <c r="AQ1374" s="162"/>
      <c r="AR1374" s="162"/>
      <c r="AS1374" s="162"/>
      <c r="AT1374" s="162"/>
      <c r="AU1374" s="162"/>
      <c r="AV1374" s="162"/>
      <c r="AW1374" s="162"/>
      <c r="AX1374" s="162"/>
      <c r="AY1374" s="162"/>
      <c r="AZ1374" s="162"/>
      <c r="BA1374" s="162"/>
      <c r="BB1374" s="162"/>
      <c r="BC1374" s="162"/>
      <c r="BD1374" s="162"/>
      <c r="BE1374" s="162"/>
      <c r="BF1374" s="162"/>
      <c r="BG1374" s="162"/>
      <c r="BH1374" s="162"/>
    </row>
    <row r="1375" spans="1:60" outlineLevel="1" x14ac:dyDescent="0.2">
      <c r="A1375" s="210"/>
      <c r="B1375" s="174"/>
      <c r="C1375" s="202" t="s">
        <v>688</v>
      </c>
      <c r="D1375" s="178"/>
      <c r="E1375" s="184">
        <v>2.2200000000000002</v>
      </c>
      <c r="F1375" s="191"/>
      <c r="G1375" s="191"/>
      <c r="H1375" s="190"/>
      <c r="I1375" s="213"/>
      <c r="J1375" s="162"/>
      <c r="K1375" s="162"/>
      <c r="L1375" s="162"/>
      <c r="M1375" s="162"/>
      <c r="N1375" s="162"/>
      <c r="O1375" s="162"/>
      <c r="P1375" s="162"/>
      <c r="Q1375" s="162"/>
      <c r="R1375" s="162"/>
      <c r="S1375" s="162"/>
      <c r="T1375" s="162"/>
      <c r="U1375" s="162"/>
      <c r="V1375" s="162"/>
      <c r="W1375" s="162"/>
      <c r="X1375" s="162"/>
      <c r="Y1375" s="162"/>
      <c r="Z1375" s="162"/>
      <c r="AA1375" s="162"/>
      <c r="AB1375" s="162"/>
      <c r="AC1375" s="162"/>
      <c r="AD1375" s="162"/>
      <c r="AE1375" s="162"/>
      <c r="AF1375" s="162"/>
      <c r="AG1375" s="162"/>
      <c r="AH1375" s="162"/>
      <c r="AI1375" s="162"/>
      <c r="AJ1375" s="162"/>
      <c r="AK1375" s="162"/>
      <c r="AL1375" s="162"/>
      <c r="AM1375" s="162"/>
      <c r="AN1375" s="162"/>
      <c r="AO1375" s="162"/>
      <c r="AP1375" s="162"/>
      <c r="AQ1375" s="162"/>
      <c r="AR1375" s="162"/>
      <c r="AS1375" s="162"/>
      <c r="AT1375" s="162"/>
      <c r="AU1375" s="162"/>
      <c r="AV1375" s="162"/>
      <c r="AW1375" s="162"/>
      <c r="AX1375" s="162"/>
      <c r="AY1375" s="162"/>
      <c r="AZ1375" s="162"/>
      <c r="BA1375" s="162"/>
      <c r="BB1375" s="162"/>
      <c r="BC1375" s="162"/>
      <c r="BD1375" s="162"/>
      <c r="BE1375" s="162"/>
      <c r="BF1375" s="162"/>
      <c r="BG1375" s="162"/>
      <c r="BH1375" s="162"/>
    </row>
    <row r="1376" spans="1:60" outlineLevel="1" x14ac:dyDescent="0.2">
      <c r="A1376" s="210"/>
      <c r="B1376" s="174"/>
      <c r="C1376" s="202" t="s">
        <v>689</v>
      </c>
      <c r="D1376" s="178"/>
      <c r="E1376" s="184">
        <v>3.13</v>
      </c>
      <c r="F1376" s="191"/>
      <c r="G1376" s="191"/>
      <c r="H1376" s="190"/>
      <c r="I1376" s="213"/>
      <c r="J1376" s="162"/>
      <c r="K1376" s="162"/>
      <c r="L1376" s="162"/>
      <c r="M1376" s="162"/>
      <c r="N1376" s="162"/>
      <c r="O1376" s="162"/>
      <c r="P1376" s="162"/>
      <c r="Q1376" s="162"/>
      <c r="R1376" s="162"/>
      <c r="S1376" s="162"/>
      <c r="T1376" s="162"/>
      <c r="U1376" s="162"/>
      <c r="V1376" s="162"/>
      <c r="W1376" s="162"/>
      <c r="X1376" s="162"/>
      <c r="Y1376" s="162"/>
      <c r="Z1376" s="162"/>
      <c r="AA1376" s="162"/>
      <c r="AB1376" s="162"/>
      <c r="AC1376" s="162"/>
      <c r="AD1376" s="162"/>
      <c r="AE1376" s="162"/>
      <c r="AF1376" s="162"/>
      <c r="AG1376" s="162"/>
      <c r="AH1376" s="162"/>
      <c r="AI1376" s="162"/>
      <c r="AJ1376" s="162"/>
      <c r="AK1376" s="162"/>
      <c r="AL1376" s="162"/>
      <c r="AM1376" s="162"/>
      <c r="AN1376" s="162"/>
      <c r="AO1376" s="162"/>
      <c r="AP1376" s="162"/>
      <c r="AQ1376" s="162"/>
      <c r="AR1376" s="162"/>
      <c r="AS1376" s="162"/>
      <c r="AT1376" s="162"/>
      <c r="AU1376" s="162"/>
      <c r="AV1376" s="162"/>
      <c r="AW1376" s="162"/>
      <c r="AX1376" s="162"/>
      <c r="AY1376" s="162"/>
      <c r="AZ1376" s="162"/>
      <c r="BA1376" s="162"/>
      <c r="BB1376" s="162"/>
      <c r="BC1376" s="162"/>
      <c r="BD1376" s="162"/>
      <c r="BE1376" s="162"/>
      <c r="BF1376" s="162"/>
      <c r="BG1376" s="162"/>
      <c r="BH1376" s="162"/>
    </row>
    <row r="1377" spans="1:60" outlineLevel="1" x14ac:dyDescent="0.2">
      <c r="A1377" s="210"/>
      <c r="B1377" s="174"/>
      <c r="C1377" s="202" t="s">
        <v>695</v>
      </c>
      <c r="D1377" s="178"/>
      <c r="E1377" s="184">
        <v>4.5999999999999996</v>
      </c>
      <c r="F1377" s="191"/>
      <c r="G1377" s="191"/>
      <c r="H1377" s="190"/>
      <c r="I1377" s="213"/>
      <c r="J1377" s="162"/>
      <c r="K1377" s="162"/>
      <c r="L1377" s="162"/>
      <c r="M1377" s="162"/>
      <c r="N1377" s="162"/>
      <c r="O1377" s="162"/>
      <c r="P1377" s="162"/>
      <c r="Q1377" s="162"/>
      <c r="R1377" s="162"/>
      <c r="S1377" s="162"/>
      <c r="T1377" s="162"/>
      <c r="U1377" s="162"/>
      <c r="V1377" s="162"/>
      <c r="W1377" s="162"/>
      <c r="X1377" s="162"/>
      <c r="Y1377" s="162"/>
      <c r="Z1377" s="162"/>
      <c r="AA1377" s="162"/>
      <c r="AB1377" s="162"/>
      <c r="AC1377" s="162"/>
      <c r="AD1377" s="162"/>
      <c r="AE1377" s="162"/>
      <c r="AF1377" s="162"/>
      <c r="AG1377" s="162"/>
      <c r="AH1377" s="162"/>
      <c r="AI1377" s="162"/>
      <c r="AJ1377" s="162"/>
      <c r="AK1377" s="162"/>
      <c r="AL1377" s="162"/>
      <c r="AM1377" s="162"/>
      <c r="AN1377" s="162"/>
      <c r="AO1377" s="162"/>
      <c r="AP1377" s="162"/>
      <c r="AQ1377" s="162"/>
      <c r="AR1377" s="162"/>
      <c r="AS1377" s="162"/>
      <c r="AT1377" s="162"/>
      <c r="AU1377" s="162"/>
      <c r="AV1377" s="162"/>
      <c r="AW1377" s="162"/>
      <c r="AX1377" s="162"/>
      <c r="AY1377" s="162"/>
      <c r="AZ1377" s="162"/>
      <c r="BA1377" s="162"/>
      <c r="BB1377" s="162"/>
      <c r="BC1377" s="162"/>
      <c r="BD1377" s="162"/>
      <c r="BE1377" s="162"/>
      <c r="BF1377" s="162"/>
      <c r="BG1377" s="162"/>
      <c r="BH1377" s="162"/>
    </row>
    <row r="1378" spans="1:60" outlineLevel="1" x14ac:dyDescent="0.2">
      <c r="A1378" s="210"/>
      <c r="B1378" s="174"/>
      <c r="C1378" s="202" t="s">
        <v>691</v>
      </c>
      <c r="D1378" s="178"/>
      <c r="E1378" s="184">
        <v>1.6</v>
      </c>
      <c r="F1378" s="191"/>
      <c r="G1378" s="191"/>
      <c r="H1378" s="190"/>
      <c r="I1378" s="213"/>
      <c r="J1378" s="162"/>
      <c r="K1378" s="162"/>
      <c r="L1378" s="162"/>
      <c r="M1378" s="162"/>
      <c r="N1378" s="162"/>
      <c r="O1378" s="162"/>
      <c r="P1378" s="162"/>
      <c r="Q1378" s="162"/>
      <c r="R1378" s="162"/>
      <c r="S1378" s="162"/>
      <c r="T1378" s="162"/>
      <c r="U1378" s="162"/>
      <c r="V1378" s="162"/>
      <c r="W1378" s="162"/>
      <c r="X1378" s="162"/>
      <c r="Y1378" s="162"/>
      <c r="Z1378" s="162"/>
      <c r="AA1378" s="162"/>
      <c r="AB1378" s="162"/>
      <c r="AC1378" s="162"/>
      <c r="AD1378" s="162"/>
      <c r="AE1378" s="162"/>
      <c r="AF1378" s="162"/>
      <c r="AG1378" s="162"/>
      <c r="AH1378" s="162"/>
      <c r="AI1378" s="162"/>
      <c r="AJ1378" s="162"/>
      <c r="AK1378" s="162"/>
      <c r="AL1378" s="162"/>
      <c r="AM1378" s="162"/>
      <c r="AN1378" s="162"/>
      <c r="AO1378" s="162"/>
      <c r="AP1378" s="162"/>
      <c r="AQ1378" s="162"/>
      <c r="AR1378" s="162"/>
      <c r="AS1378" s="162"/>
      <c r="AT1378" s="162"/>
      <c r="AU1378" s="162"/>
      <c r="AV1378" s="162"/>
      <c r="AW1378" s="162"/>
      <c r="AX1378" s="162"/>
      <c r="AY1378" s="162"/>
      <c r="AZ1378" s="162"/>
      <c r="BA1378" s="162"/>
      <c r="BB1378" s="162"/>
      <c r="BC1378" s="162"/>
      <c r="BD1378" s="162"/>
      <c r="BE1378" s="162"/>
      <c r="BF1378" s="162"/>
      <c r="BG1378" s="162"/>
      <c r="BH1378" s="162"/>
    </row>
    <row r="1379" spans="1:60" outlineLevel="1" x14ac:dyDescent="0.2">
      <c r="A1379" s="210"/>
      <c r="B1379" s="174"/>
      <c r="C1379" s="202" t="s">
        <v>1250</v>
      </c>
      <c r="D1379" s="178"/>
      <c r="E1379" s="184">
        <v>2.6</v>
      </c>
      <c r="F1379" s="191"/>
      <c r="G1379" s="191"/>
      <c r="H1379" s="190"/>
      <c r="I1379" s="213"/>
      <c r="J1379" s="162"/>
      <c r="K1379" s="162"/>
      <c r="L1379" s="162"/>
      <c r="M1379" s="162"/>
      <c r="N1379" s="162"/>
      <c r="O1379" s="162"/>
      <c r="P1379" s="162"/>
      <c r="Q1379" s="162"/>
      <c r="R1379" s="162"/>
      <c r="S1379" s="162"/>
      <c r="T1379" s="162"/>
      <c r="U1379" s="162"/>
      <c r="V1379" s="162"/>
      <c r="W1379" s="162"/>
      <c r="X1379" s="162"/>
      <c r="Y1379" s="162"/>
      <c r="Z1379" s="162"/>
      <c r="AA1379" s="162"/>
      <c r="AB1379" s="162"/>
      <c r="AC1379" s="162"/>
      <c r="AD1379" s="162"/>
      <c r="AE1379" s="162"/>
      <c r="AF1379" s="162"/>
      <c r="AG1379" s="162"/>
      <c r="AH1379" s="162"/>
      <c r="AI1379" s="162"/>
      <c r="AJ1379" s="162"/>
      <c r="AK1379" s="162"/>
      <c r="AL1379" s="162"/>
      <c r="AM1379" s="162"/>
      <c r="AN1379" s="162"/>
      <c r="AO1379" s="162"/>
      <c r="AP1379" s="162"/>
      <c r="AQ1379" s="162"/>
      <c r="AR1379" s="162"/>
      <c r="AS1379" s="162"/>
      <c r="AT1379" s="162"/>
      <c r="AU1379" s="162"/>
      <c r="AV1379" s="162"/>
      <c r="AW1379" s="162"/>
      <c r="AX1379" s="162"/>
      <c r="AY1379" s="162"/>
      <c r="AZ1379" s="162"/>
      <c r="BA1379" s="162"/>
      <c r="BB1379" s="162"/>
      <c r="BC1379" s="162"/>
      <c r="BD1379" s="162"/>
      <c r="BE1379" s="162"/>
      <c r="BF1379" s="162"/>
      <c r="BG1379" s="162"/>
      <c r="BH1379" s="162"/>
    </row>
    <row r="1380" spans="1:60" outlineLevel="1" x14ac:dyDescent="0.2">
      <c r="A1380" s="210"/>
      <c r="B1380" s="289" t="s">
        <v>1251</v>
      </c>
      <c r="C1380" s="290"/>
      <c r="D1380" s="291"/>
      <c r="E1380" s="292"/>
      <c r="F1380" s="293"/>
      <c r="G1380" s="294"/>
      <c r="H1380" s="190"/>
      <c r="I1380" s="213"/>
      <c r="J1380" s="162"/>
      <c r="K1380" s="162"/>
      <c r="L1380" s="162"/>
      <c r="M1380" s="162"/>
      <c r="N1380" s="162"/>
      <c r="O1380" s="162"/>
      <c r="P1380" s="162"/>
      <c r="Q1380" s="162"/>
      <c r="R1380" s="162"/>
      <c r="S1380" s="162"/>
      <c r="T1380" s="162"/>
      <c r="U1380" s="162"/>
      <c r="V1380" s="162"/>
      <c r="W1380" s="162"/>
      <c r="X1380" s="162"/>
      <c r="Y1380" s="162"/>
      <c r="Z1380" s="162"/>
      <c r="AA1380" s="162"/>
      <c r="AB1380" s="162"/>
      <c r="AC1380" s="162">
        <v>0</v>
      </c>
      <c r="AD1380" s="162"/>
      <c r="AE1380" s="162"/>
      <c r="AF1380" s="162"/>
      <c r="AG1380" s="162"/>
      <c r="AH1380" s="162"/>
      <c r="AI1380" s="162"/>
      <c r="AJ1380" s="162"/>
      <c r="AK1380" s="162"/>
      <c r="AL1380" s="162"/>
      <c r="AM1380" s="162"/>
      <c r="AN1380" s="162"/>
      <c r="AO1380" s="162"/>
      <c r="AP1380" s="162"/>
      <c r="AQ1380" s="162"/>
      <c r="AR1380" s="162"/>
      <c r="AS1380" s="162"/>
      <c r="AT1380" s="162"/>
      <c r="AU1380" s="162"/>
      <c r="AV1380" s="162"/>
      <c r="AW1380" s="162"/>
      <c r="AX1380" s="162"/>
      <c r="AY1380" s="162"/>
      <c r="AZ1380" s="162"/>
      <c r="BA1380" s="162"/>
      <c r="BB1380" s="162"/>
      <c r="BC1380" s="162"/>
      <c r="BD1380" s="162"/>
      <c r="BE1380" s="162"/>
      <c r="BF1380" s="162"/>
      <c r="BG1380" s="162"/>
      <c r="BH1380" s="162"/>
    </row>
    <row r="1381" spans="1:60" outlineLevel="1" x14ac:dyDescent="0.2">
      <c r="A1381" s="210"/>
      <c r="B1381" s="289" t="s">
        <v>1252</v>
      </c>
      <c r="C1381" s="290"/>
      <c r="D1381" s="291"/>
      <c r="E1381" s="292"/>
      <c r="F1381" s="293"/>
      <c r="G1381" s="294"/>
      <c r="H1381" s="190"/>
      <c r="I1381" s="213"/>
      <c r="J1381" s="162"/>
      <c r="K1381" s="162"/>
      <c r="L1381" s="162"/>
      <c r="M1381" s="162"/>
      <c r="N1381" s="162"/>
      <c r="O1381" s="162"/>
      <c r="P1381" s="162"/>
      <c r="Q1381" s="162"/>
      <c r="R1381" s="162"/>
      <c r="S1381" s="162"/>
      <c r="T1381" s="162"/>
      <c r="U1381" s="162"/>
      <c r="V1381" s="162"/>
      <c r="W1381" s="162"/>
      <c r="X1381" s="162"/>
      <c r="Y1381" s="162"/>
      <c r="Z1381" s="162"/>
      <c r="AA1381" s="162"/>
      <c r="AB1381" s="162"/>
      <c r="AC1381" s="162">
        <v>1</v>
      </c>
      <c r="AD1381" s="162"/>
      <c r="AE1381" s="162"/>
      <c r="AF1381" s="162"/>
      <c r="AG1381" s="162"/>
      <c r="AH1381" s="162"/>
      <c r="AI1381" s="162"/>
      <c r="AJ1381" s="162"/>
      <c r="AK1381" s="162"/>
      <c r="AL1381" s="162"/>
      <c r="AM1381" s="162"/>
      <c r="AN1381" s="162"/>
      <c r="AO1381" s="162"/>
      <c r="AP1381" s="162"/>
      <c r="AQ1381" s="162"/>
      <c r="AR1381" s="162"/>
      <c r="AS1381" s="162"/>
      <c r="AT1381" s="162"/>
      <c r="AU1381" s="162"/>
      <c r="AV1381" s="162"/>
      <c r="AW1381" s="162"/>
      <c r="AX1381" s="162"/>
      <c r="AY1381" s="162"/>
      <c r="AZ1381" s="162"/>
      <c r="BA1381" s="162"/>
      <c r="BB1381" s="162"/>
      <c r="BC1381" s="162"/>
      <c r="BD1381" s="162"/>
      <c r="BE1381" s="162"/>
      <c r="BF1381" s="162"/>
      <c r="BG1381" s="162"/>
      <c r="BH1381" s="162"/>
    </row>
    <row r="1382" spans="1:60" outlineLevel="1" x14ac:dyDescent="0.2">
      <c r="A1382" s="211">
        <v>192</v>
      </c>
      <c r="B1382" s="173" t="s">
        <v>1253</v>
      </c>
      <c r="C1382" s="201" t="s">
        <v>1254</v>
      </c>
      <c r="D1382" s="177" t="s">
        <v>186</v>
      </c>
      <c r="E1382" s="183">
        <v>9.0299999999999994</v>
      </c>
      <c r="F1382" s="192"/>
      <c r="G1382" s="191">
        <f>ROUND(E1382*F1382,2)</f>
        <v>0</v>
      </c>
      <c r="H1382" s="190" t="s">
        <v>1246</v>
      </c>
      <c r="I1382" s="213" t="s">
        <v>169</v>
      </c>
      <c r="J1382" s="162"/>
      <c r="K1382" s="162"/>
      <c r="L1382" s="162"/>
      <c r="M1382" s="162"/>
      <c r="N1382" s="162"/>
      <c r="O1382" s="162"/>
      <c r="P1382" s="162"/>
      <c r="Q1382" s="162"/>
      <c r="R1382" s="162"/>
      <c r="S1382" s="162"/>
      <c r="T1382" s="162"/>
      <c r="U1382" s="162"/>
      <c r="V1382" s="162"/>
      <c r="W1382" s="162"/>
      <c r="X1382" s="162"/>
      <c r="Y1382" s="162"/>
      <c r="Z1382" s="162"/>
      <c r="AA1382" s="162"/>
      <c r="AB1382" s="162"/>
      <c r="AC1382" s="162"/>
      <c r="AD1382" s="162"/>
      <c r="AE1382" s="162" t="s">
        <v>170</v>
      </c>
      <c r="AF1382" s="162"/>
      <c r="AG1382" s="162"/>
      <c r="AH1382" s="162"/>
      <c r="AI1382" s="162"/>
      <c r="AJ1382" s="162"/>
      <c r="AK1382" s="162"/>
      <c r="AL1382" s="162"/>
      <c r="AM1382" s="162">
        <v>21</v>
      </c>
      <c r="AN1382" s="162"/>
      <c r="AO1382" s="162"/>
      <c r="AP1382" s="162"/>
      <c r="AQ1382" s="162"/>
      <c r="AR1382" s="162"/>
      <c r="AS1382" s="162"/>
      <c r="AT1382" s="162"/>
      <c r="AU1382" s="162"/>
      <c r="AV1382" s="162"/>
      <c r="AW1382" s="162"/>
      <c r="AX1382" s="162"/>
      <c r="AY1382" s="162"/>
      <c r="AZ1382" s="162"/>
      <c r="BA1382" s="162"/>
      <c r="BB1382" s="162"/>
      <c r="BC1382" s="162"/>
      <c r="BD1382" s="162"/>
      <c r="BE1382" s="162"/>
      <c r="BF1382" s="162"/>
      <c r="BG1382" s="162"/>
      <c r="BH1382" s="162"/>
    </row>
    <row r="1383" spans="1:60" outlineLevel="1" x14ac:dyDescent="0.2">
      <c r="A1383" s="210"/>
      <c r="B1383" s="174"/>
      <c r="C1383" s="303" t="s">
        <v>1255</v>
      </c>
      <c r="D1383" s="304"/>
      <c r="E1383" s="305"/>
      <c r="F1383" s="306"/>
      <c r="G1383" s="307"/>
      <c r="H1383" s="190"/>
      <c r="I1383" s="213"/>
      <c r="J1383" s="162"/>
      <c r="K1383" s="162"/>
      <c r="L1383" s="162"/>
      <c r="M1383" s="162"/>
      <c r="N1383" s="162"/>
      <c r="O1383" s="162"/>
      <c r="P1383" s="162"/>
      <c r="Q1383" s="162"/>
      <c r="R1383" s="162"/>
      <c r="S1383" s="162"/>
      <c r="T1383" s="162"/>
      <c r="U1383" s="162"/>
      <c r="V1383" s="162"/>
      <c r="W1383" s="162"/>
      <c r="X1383" s="162"/>
      <c r="Y1383" s="162"/>
      <c r="Z1383" s="162"/>
      <c r="AA1383" s="162"/>
      <c r="AB1383" s="162"/>
      <c r="AC1383" s="162"/>
      <c r="AD1383" s="162"/>
      <c r="AE1383" s="162"/>
      <c r="AF1383" s="162"/>
      <c r="AG1383" s="162"/>
      <c r="AH1383" s="162"/>
      <c r="AI1383" s="162"/>
      <c r="AJ1383" s="162"/>
      <c r="AK1383" s="162"/>
      <c r="AL1383" s="162"/>
      <c r="AM1383" s="162"/>
      <c r="AN1383" s="162"/>
      <c r="AO1383" s="162"/>
      <c r="AP1383" s="162"/>
      <c r="AQ1383" s="162"/>
      <c r="AR1383" s="162"/>
      <c r="AS1383" s="162"/>
      <c r="AT1383" s="162"/>
      <c r="AU1383" s="162"/>
      <c r="AV1383" s="162"/>
      <c r="AW1383" s="162"/>
      <c r="AX1383" s="162"/>
      <c r="AY1383" s="162"/>
      <c r="AZ1383" s="162"/>
      <c r="BA1383" s="165" t="str">
        <f>C1383</f>
        <v>včetně zednické výpomoc.</v>
      </c>
      <c r="BB1383" s="162"/>
      <c r="BC1383" s="162"/>
      <c r="BD1383" s="162"/>
      <c r="BE1383" s="162"/>
      <c r="BF1383" s="162"/>
      <c r="BG1383" s="162"/>
      <c r="BH1383" s="162"/>
    </row>
    <row r="1384" spans="1:60" outlineLevel="1" x14ac:dyDescent="0.2">
      <c r="A1384" s="210"/>
      <c r="B1384" s="174"/>
      <c r="C1384" s="202" t="s">
        <v>1256</v>
      </c>
      <c r="D1384" s="178"/>
      <c r="E1384" s="184">
        <v>9.0299999999999994</v>
      </c>
      <c r="F1384" s="191"/>
      <c r="G1384" s="191"/>
      <c r="H1384" s="190"/>
      <c r="I1384" s="213"/>
      <c r="J1384" s="162"/>
      <c r="K1384" s="162"/>
      <c r="L1384" s="162"/>
      <c r="M1384" s="162"/>
      <c r="N1384" s="162"/>
      <c r="O1384" s="162"/>
      <c r="P1384" s="162"/>
      <c r="Q1384" s="162"/>
      <c r="R1384" s="162"/>
      <c r="S1384" s="162"/>
      <c r="T1384" s="162"/>
      <c r="U1384" s="162"/>
      <c r="V1384" s="162"/>
      <c r="W1384" s="162"/>
      <c r="X1384" s="162"/>
      <c r="Y1384" s="162"/>
      <c r="Z1384" s="162"/>
      <c r="AA1384" s="162"/>
      <c r="AB1384" s="162"/>
      <c r="AC1384" s="162"/>
      <c r="AD1384" s="162"/>
      <c r="AE1384" s="162"/>
      <c r="AF1384" s="162"/>
      <c r="AG1384" s="162"/>
      <c r="AH1384" s="162"/>
      <c r="AI1384" s="162"/>
      <c r="AJ1384" s="162"/>
      <c r="AK1384" s="162"/>
      <c r="AL1384" s="162"/>
      <c r="AM1384" s="162"/>
      <c r="AN1384" s="162"/>
      <c r="AO1384" s="162"/>
      <c r="AP1384" s="162"/>
      <c r="AQ1384" s="162"/>
      <c r="AR1384" s="162"/>
      <c r="AS1384" s="162"/>
      <c r="AT1384" s="162"/>
      <c r="AU1384" s="162"/>
      <c r="AV1384" s="162"/>
      <c r="AW1384" s="162"/>
      <c r="AX1384" s="162"/>
      <c r="AY1384" s="162"/>
      <c r="AZ1384" s="162"/>
      <c r="BA1384" s="162"/>
      <c r="BB1384" s="162"/>
      <c r="BC1384" s="162"/>
      <c r="BD1384" s="162"/>
      <c r="BE1384" s="162"/>
      <c r="BF1384" s="162"/>
      <c r="BG1384" s="162"/>
      <c r="BH1384" s="162"/>
    </row>
    <row r="1385" spans="1:60" outlineLevel="1" x14ac:dyDescent="0.2">
      <c r="A1385" s="210"/>
      <c r="B1385" s="289" t="s">
        <v>1257</v>
      </c>
      <c r="C1385" s="290"/>
      <c r="D1385" s="291"/>
      <c r="E1385" s="292"/>
      <c r="F1385" s="293"/>
      <c r="G1385" s="294"/>
      <c r="H1385" s="190"/>
      <c r="I1385" s="213"/>
      <c r="J1385" s="162"/>
      <c r="K1385" s="162"/>
      <c r="L1385" s="162"/>
      <c r="M1385" s="162"/>
      <c r="N1385" s="162"/>
      <c r="O1385" s="162"/>
      <c r="P1385" s="162"/>
      <c r="Q1385" s="162"/>
      <c r="R1385" s="162"/>
      <c r="S1385" s="162"/>
      <c r="T1385" s="162"/>
      <c r="U1385" s="162"/>
      <c r="V1385" s="162"/>
      <c r="W1385" s="162"/>
      <c r="X1385" s="162"/>
      <c r="Y1385" s="162"/>
      <c r="Z1385" s="162"/>
      <c r="AA1385" s="162"/>
      <c r="AB1385" s="162"/>
      <c r="AC1385" s="162">
        <v>0</v>
      </c>
      <c r="AD1385" s="162"/>
      <c r="AE1385" s="162"/>
      <c r="AF1385" s="162"/>
      <c r="AG1385" s="162"/>
      <c r="AH1385" s="162"/>
      <c r="AI1385" s="162"/>
      <c r="AJ1385" s="162"/>
      <c r="AK1385" s="162"/>
      <c r="AL1385" s="162"/>
      <c r="AM1385" s="162"/>
      <c r="AN1385" s="162"/>
      <c r="AO1385" s="162"/>
      <c r="AP1385" s="162"/>
      <c r="AQ1385" s="162"/>
      <c r="AR1385" s="162"/>
      <c r="AS1385" s="162"/>
      <c r="AT1385" s="162"/>
      <c r="AU1385" s="162"/>
      <c r="AV1385" s="162"/>
      <c r="AW1385" s="162"/>
      <c r="AX1385" s="162"/>
      <c r="AY1385" s="162"/>
      <c r="AZ1385" s="162"/>
      <c r="BA1385" s="162"/>
      <c r="BB1385" s="162"/>
      <c r="BC1385" s="162"/>
      <c r="BD1385" s="162"/>
      <c r="BE1385" s="162"/>
      <c r="BF1385" s="162"/>
      <c r="BG1385" s="162"/>
      <c r="BH1385" s="162"/>
    </row>
    <row r="1386" spans="1:60" outlineLevel="1" x14ac:dyDescent="0.2">
      <c r="A1386" s="211">
        <v>193</v>
      </c>
      <c r="B1386" s="173" t="s">
        <v>1258</v>
      </c>
      <c r="C1386" s="201" t="s">
        <v>1259</v>
      </c>
      <c r="D1386" s="177" t="s">
        <v>167</v>
      </c>
      <c r="E1386" s="183">
        <v>5.5891999999999999</v>
      </c>
      <c r="F1386" s="192"/>
      <c r="G1386" s="191">
        <f>ROUND(E1386*F1386,2)</f>
        <v>0</v>
      </c>
      <c r="H1386" s="190" t="s">
        <v>1246</v>
      </c>
      <c r="I1386" s="213" t="s">
        <v>169</v>
      </c>
      <c r="J1386" s="162"/>
      <c r="K1386" s="162"/>
      <c r="L1386" s="162"/>
      <c r="M1386" s="162"/>
      <c r="N1386" s="162"/>
      <c r="O1386" s="162"/>
      <c r="P1386" s="162"/>
      <c r="Q1386" s="162"/>
      <c r="R1386" s="162"/>
      <c r="S1386" s="162"/>
      <c r="T1386" s="162"/>
      <c r="U1386" s="162"/>
      <c r="V1386" s="162"/>
      <c r="W1386" s="162"/>
      <c r="X1386" s="162"/>
      <c r="Y1386" s="162"/>
      <c r="Z1386" s="162"/>
      <c r="AA1386" s="162"/>
      <c r="AB1386" s="162"/>
      <c r="AC1386" s="162"/>
      <c r="AD1386" s="162"/>
      <c r="AE1386" s="162" t="s">
        <v>170</v>
      </c>
      <c r="AF1386" s="162"/>
      <c r="AG1386" s="162"/>
      <c r="AH1386" s="162"/>
      <c r="AI1386" s="162"/>
      <c r="AJ1386" s="162"/>
      <c r="AK1386" s="162"/>
      <c r="AL1386" s="162"/>
      <c r="AM1386" s="162">
        <v>21</v>
      </c>
      <c r="AN1386" s="162"/>
      <c r="AO1386" s="162"/>
      <c r="AP1386" s="162"/>
      <c r="AQ1386" s="162"/>
      <c r="AR1386" s="162"/>
      <c r="AS1386" s="162"/>
      <c r="AT1386" s="162"/>
      <c r="AU1386" s="162"/>
      <c r="AV1386" s="162"/>
      <c r="AW1386" s="162"/>
      <c r="AX1386" s="162"/>
      <c r="AY1386" s="162"/>
      <c r="AZ1386" s="162"/>
      <c r="BA1386" s="162"/>
      <c r="BB1386" s="162"/>
      <c r="BC1386" s="162"/>
      <c r="BD1386" s="162"/>
      <c r="BE1386" s="162"/>
      <c r="BF1386" s="162"/>
      <c r="BG1386" s="162"/>
      <c r="BH1386" s="162"/>
    </row>
    <row r="1387" spans="1:60" outlineLevel="1" x14ac:dyDescent="0.2">
      <c r="A1387" s="210"/>
      <c r="B1387" s="174"/>
      <c r="C1387" s="202" t="s">
        <v>1260</v>
      </c>
      <c r="D1387" s="178"/>
      <c r="E1387" s="184">
        <v>5.5891999999999999</v>
      </c>
      <c r="F1387" s="191"/>
      <c r="G1387" s="191"/>
      <c r="H1387" s="190"/>
      <c r="I1387" s="213"/>
      <c r="J1387" s="162"/>
      <c r="K1387" s="162"/>
      <c r="L1387" s="162"/>
      <c r="M1387" s="162"/>
      <c r="N1387" s="162"/>
      <c r="O1387" s="162"/>
      <c r="P1387" s="162"/>
      <c r="Q1387" s="162"/>
      <c r="R1387" s="162"/>
      <c r="S1387" s="162"/>
      <c r="T1387" s="162"/>
      <c r="U1387" s="162"/>
      <c r="V1387" s="162"/>
      <c r="W1387" s="162"/>
      <c r="X1387" s="162"/>
      <c r="Y1387" s="162"/>
      <c r="Z1387" s="162"/>
      <c r="AA1387" s="162"/>
      <c r="AB1387" s="162"/>
      <c r="AC1387" s="162"/>
      <c r="AD1387" s="162"/>
      <c r="AE1387" s="162"/>
      <c r="AF1387" s="162"/>
      <c r="AG1387" s="162"/>
      <c r="AH1387" s="162"/>
      <c r="AI1387" s="162"/>
      <c r="AJ1387" s="162"/>
      <c r="AK1387" s="162"/>
      <c r="AL1387" s="162"/>
      <c r="AM1387" s="162"/>
      <c r="AN1387" s="162"/>
      <c r="AO1387" s="162"/>
      <c r="AP1387" s="162"/>
      <c r="AQ1387" s="162"/>
      <c r="AR1387" s="162"/>
      <c r="AS1387" s="162"/>
      <c r="AT1387" s="162"/>
      <c r="AU1387" s="162"/>
      <c r="AV1387" s="162"/>
      <c r="AW1387" s="162"/>
      <c r="AX1387" s="162"/>
      <c r="AY1387" s="162"/>
      <c r="AZ1387" s="162"/>
      <c r="BA1387" s="162"/>
      <c r="BB1387" s="162"/>
      <c r="BC1387" s="162"/>
      <c r="BD1387" s="162"/>
      <c r="BE1387" s="162"/>
      <c r="BF1387" s="162"/>
      <c r="BG1387" s="162"/>
      <c r="BH1387" s="162"/>
    </row>
    <row r="1388" spans="1:60" outlineLevel="1" x14ac:dyDescent="0.2">
      <c r="A1388" s="210"/>
      <c r="B1388" s="289" t="s">
        <v>1261</v>
      </c>
      <c r="C1388" s="290"/>
      <c r="D1388" s="291"/>
      <c r="E1388" s="292"/>
      <c r="F1388" s="293"/>
      <c r="G1388" s="294"/>
      <c r="H1388" s="190"/>
      <c r="I1388" s="213"/>
      <c r="J1388" s="162"/>
      <c r="K1388" s="162"/>
      <c r="L1388" s="162"/>
      <c r="M1388" s="162"/>
      <c r="N1388" s="162"/>
      <c r="O1388" s="162"/>
      <c r="P1388" s="162"/>
      <c r="Q1388" s="162"/>
      <c r="R1388" s="162"/>
      <c r="S1388" s="162"/>
      <c r="T1388" s="162"/>
      <c r="U1388" s="162"/>
      <c r="V1388" s="162"/>
      <c r="W1388" s="162"/>
      <c r="X1388" s="162"/>
      <c r="Y1388" s="162"/>
      <c r="Z1388" s="162"/>
      <c r="AA1388" s="162"/>
      <c r="AB1388" s="162"/>
      <c r="AC1388" s="162">
        <v>0</v>
      </c>
      <c r="AD1388" s="162"/>
      <c r="AE1388" s="162"/>
      <c r="AF1388" s="162"/>
      <c r="AG1388" s="162"/>
      <c r="AH1388" s="162"/>
      <c r="AI1388" s="162"/>
      <c r="AJ1388" s="162"/>
      <c r="AK1388" s="162"/>
      <c r="AL1388" s="162"/>
      <c r="AM1388" s="162"/>
      <c r="AN1388" s="162"/>
      <c r="AO1388" s="162"/>
      <c r="AP1388" s="162"/>
      <c r="AQ1388" s="162"/>
      <c r="AR1388" s="162"/>
      <c r="AS1388" s="162"/>
      <c r="AT1388" s="162"/>
      <c r="AU1388" s="162"/>
      <c r="AV1388" s="162"/>
      <c r="AW1388" s="162"/>
      <c r="AX1388" s="162"/>
      <c r="AY1388" s="162"/>
      <c r="AZ1388" s="162"/>
      <c r="BA1388" s="162"/>
      <c r="BB1388" s="162"/>
      <c r="BC1388" s="162"/>
      <c r="BD1388" s="162"/>
      <c r="BE1388" s="162"/>
      <c r="BF1388" s="162"/>
      <c r="BG1388" s="162"/>
      <c r="BH1388" s="162"/>
    </row>
    <row r="1389" spans="1:60" outlineLevel="1" x14ac:dyDescent="0.2">
      <c r="A1389" s="211">
        <v>194</v>
      </c>
      <c r="B1389" s="173" t="s">
        <v>1262</v>
      </c>
      <c r="C1389" s="201" t="s">
        <v>1263</v>
      </c>
      <c r="D1389" s="177" t="s">
        <v>186</v>
      </c>
      <c r="E1389" s="183">
        <v>14.78</v>
      </c>
      <c r="F1389" s="192"/>
      <c r="G1389" s="191">
        <f>ROUND(E1389*F1389,2)</f>
        <v>0</v>
      </c>
      <c r="H1389" s="190" t="s">
        <v>1246</v>
      </c>
      <c r="I1389" s="213" t="s">
        <v>169</v>
      </c>
      <c r="J1389" s="162"/>
      <c r="K1389" s="162"/>
      <c r="L1389" s="162"/>
      <c r="M1389" s="162"/>
      <c r="N1389" s="162"/>
      <c r="O1389" s="162"/>
      <c r="P1389" s="162"/>
      <c r="Q1389" s="162"/>
      <c r="R1389" s="162"/>
      <c r="S1389" s="162"/>
      <c r="T1389" s="162"/>
      <c r="U1389" s="162"/>
      <c r="V1389" s="162"/>
      <c r="W1389" s="162"/>
      <c r="X1389" s="162"/>
      <c r="Y1389" s="162"/>
      <c r="Z1389" s="162"/>
      <c r="AA1389" s="162"/>
      <c r="AB1389" s="162"/>
      <c r="AC1389" s="162"/>
      <c r="AD1389" s="162"/>
      <c r="AE1389" s="162" t="s">
        <v>170</v>
      </c>
      <c r="AF1389" s="162"/>
      <c r="AG1389" s="162"/>
      <c r="AH1389" s="162"/>
      <c r="AI1389" s="162"/>
      <c r="AJ1389" s="162"/>
      <c r="AK1389" s="162"/>
      <c r="AL1389" s="162"/>
      <c r="AM1389" s="162">
        <v>21</v>
      </c>
      <c r="AN1389" s="162"/>
      <c r="AO1389" s="162"/>
      <c r="AP1389" s="162"/>
      <c r="AQ1389" s="162"/>
      <c r="AR1389" s="162"/>
      <c r="AS1389" s="162"/>
      <c r="AT1389" s="162"/>
      <c r="AU1389" s="162"/>
      <c r="AV1389" s="162"/>
      <c r="AW1389" s="162"/>
      <c r="AX1389" s="162"/>
      <c r="AY1389" s="162"/>
      <c r="AZ1389" s="162"/>
      <c r="BA1389" s="162"/>
      <c r="BB1389" s="162"/>
      <c r="BC1389" s="162"/>
      <c r="BD1389" s="162"/>
      <c r="BE1389" s="162"/>
      <c r="BF1389" s="162"/>
      <c r="BG1389" s="162"/>
      <c r="BH1389" s="162"/>
    </row>
    <row r="1390" spans="1:60" outlineLevel="1" x14ac:dyDescent="0.2">
      <c r="A1390" s="210"/>
      <c r="B1390" s="174"/>
      <c r="C1390" s="202" t="s">
        <v>1264</v>
      </c>
      <c r="D1390" s="178"/>
      <c r="E1390" s="184">
        <v>14.78</v>
      </c>
      <c r="F1390" s="191"/>
      <c r="G1390" s="191"/>
      <c r="H1390" s="190"/>
      <c r="I1390" s="213"/>
      <c r="J1390" s="162"/>
      <c r="K1390" s="162"/>
      <c r="L1390" s="162"/>
      <c r="M1390" s="162"/>
      <c r="N1390" s="162"/>
      <c r="O1390" s="162"/>
      <c r="P1390" s="162"/>
      <c r="Q1390" s="162"/>
      <c r="R1390" s="162"/>
      <c r="S1390" s="162"/>
      <c r="T1390" s="162"/>
      <c r="U1390" s="162"/>
      <c r="V1390" s="162"/>
      <c r="W1390" s="162"/>
      <c r="X1390" s="162"/>
      <c r="Y1390" s="162"/>
      <c r="Z1390" s="162"/>
      <c r="AA1390" s="162"/>
      <c r="AB1390" s="162"/>
      <c r="AC1390" s="162"/>
      <c r="AD1390" s="162"/>
      <c r="AE1390" s="162"/>
      <c r="AF1390" s="162"/>
      <c r="AG1390" s="162"/>
      <c r="AH1390" s="162"/>
      <c r="AI1390" s="162"/>
      <c r="AJ1390" s="162"/>
      <c r="AK1390" s="162"/>
      <c r="AL1390" s="162"/>
      <c r="AM1390" s="162"/>
      <c r="AN1390" s="162"/>
      <c r="AO1390" s="162"/>
      <c r="AP1390" s="162"/>
      <c r="AQ1390" s="162"/>
      <c r="AR1390" s="162"/>
      <c r="AS1390" s="162"/>
      <c r="AT1390" s="162"/>
      <c r="AU1390" s="162"/>
      <c r="AV1390" s="162"/>
      <c r="AW1390" s="162"/>
      <c r="AX1390" s="162"/>
      <c r="AY1390" s="162"/>
      <c r="AZ1390" s="162"/>
      <c r="BA1390" s="162"/>
      <c r="BB1390" s="162"/>
      <c r="BC1390" s="162"/>
      <c r="BD1390" s="162"/>
      <c r="BE1390" s="162"/>
      <c r="BF1390" s="162"/>
      <c r="BG1390" s="162"/>
      <c r="BH1390" s="162"/>
    </row>
    <row r="1391" spans="1:60" outlineLevel="1" x14ac:dyDescent="0.2">
      <c r="A1391" s="211">
        <v>195</v>
      </c>
      <c r="B1391" s="173" t="s">
        <v>1265</v>
      </c>
      <c r="C1391" s="201" t="s">
        <v>1266</v>
      </c>
      <c r="D1391" s="177" t="s">
        <v>347</v>
      </c>
      <c r="E1391" s="183">
        <v>1</v>
      </c>
      <c r="F1391" s="192"/>
      <c r="G1391" s="191">
        <f>ROUND(E1391*F1391,2)</f>
        <v>0</v>
      </c>
      <c r="H1391" s="190" t="s">
        <v>1246</v>
      </c>
      <c r="I1391" s="213" t="s">
        <v>169</v>
      </c>
      <c r="J1391" s="162"/>
      <c r="K1391" s="162"/>
      <c r="L1391" s="162"/>
      <c r="M1391" s="162"/>
      <c r="N1391" s="162"/>
      <c r="O1391" s="162"/>
      <c r="P1391" s="162"/>
      <c r="Q1391" s="162"/>
      <c r="R1391" s="162"/>
      <c r="S1391" s="162"/>
      <c r="T1391" s="162"/>
      <c r="U1391" s="162"/>
      <c r="V1391" s="162"/>
      <c r="W1391" s="162"/>
      <c r="X1391" s="162"/>
      <c r="Y1391" s="162"/>
      <c r="Z1391" s="162"/>
      <c r="AA1391" s="162"/>
      <c r="AB1391" s="162"/>
      <c r="AC1391" s="162"/>
      <c r="AD1391" s="162"/>
      <c r="AE1391" s="162" t="s">
        <v>170</v>
      </c>
      <c r="AF1391" s="162"/>
      <c r="AG1391" s="162"/>
      <c r="AH1391" s="162"/>
      <c r="AI1391" s="162"/>
      <c r="AJ1391" s="162"/>
      <c r="AK1391" s="162"/>
      <c r="AL1391" s="162"/>
      <c r="AM1391" s="162">
        <v>21</v>
      </c>
      <c r="AN1391" s="162"/>
      <c r="AO1391" s="162"/>
      <c r="AP1391" s="162"/>
      <c r="AQ1391" s="162"/>
      <c r="AR1391" s="162"/>
      <c r="AS1391" s="162"/>
      <c r="AT1391" s="162"/>
      <c r="AU1391" s="162"/>
      <c r="AV1391" s="162"/>
      <c r="AW1391" s="162"/>
      <c r="AX1391" s="162"/>
      <c r="AY1391" s="162"/>
      <c r="AZ1391" s="162"/>
      <c r="BA1391" s="162"/>
      <c r="BB1391" s="162"/>
      <c r="BC1391" s="162"/>
      <c r="BD1391" s="162"/>
      <c r="BE1391" s="162"/>
      <c r="BF1391" s="162"/>
      <c r="BG1391" s="162"/>
      <c r="BH1391" s="162"/>
    </row>
    <row r="1392" spans="1:60" outlineLevel="1" x14ac:dyDescent="0.2">
      <c r="A1392" s="210"/>
      <c r="B1392" s="174"/>
      <c r="C1392" s="202" t="s">
        <v>1267</v>
      </c>
      <c r="D1392" s="178"/>
      <c r="E1392" s="184">
        <v>1</v>
      </c>
      <c r="F1392" s="191"/>
      <c r="G1392" s="191"/>
      <c r="H1392" s="190"/>
      <c r="I1392" s="213"/>
      <c r="J1392" s="162"/>
      <c r="K1392" s="162"/>
      <c r="L1392" s="162"/>
      <c r="M1392" s="162"/>
      <c r="N1392" s="162"/>
      <c r="O1392" s="162"/>
      <c r="P1392" s="162"/>
      <c r="Q1392" s="162"/>
      <c r="R1392" s="162"/>
      <c r="S1392" s="162"/>
      <c r="T1392" s="162"/>
      <c r="U1392" s="162"/>
      <c r="V1392" s="162"/>
      <c r="W1392" s="162"/>
      <c r="X1392" s="162"/>
      <c r="Y1392" s="162"/>
      <c r="Z1392" s="162"/>
      <c r="AA1392" s="162"/>
      <c r="AB1392" s="162"/>
      <c r="AC1392" s="162"/>
      <c r="AD1392" s="162"/>
      <c r="AE1392" s="162"/>
      <c r="AF1392" s="162"/>
      <c r="AG1392" s="162"/>
      <c r="AH1392" s="162"/>
      <c r="AI1392" s="162"/>
      <c r="AJ1392" s="162"/>
      <c r="AK1392" s="162"/>
      <c r="AL1392" s="162"/>
      <c r="AM1392" s="162"/>
      <c r="AN1392" s="162"/>
      <c r="AO1392" s="162"/>
      <c r="AP1392" s="162"/>
      <c r="AQ1392" s="162"/>
      <c r="AR1392" s="162"/>
      <c r="AS1392" s="162"/>
      <c r="AT1392" s="162"/>
      <c r="AU1392" s="162"/>
      <c r="AV1392" s="162"/>
      <c r="AW1392" s="162"/>
      <c r="AX1392" s="162"/>
      <c r="AY1392" s="162"/>
      <c r="AZ1392" s="162"/>
      <c r="BA1392" s="162"/>
      <c r="BB1392" s="162"/>
      <c r="BC1392" s="162"/>
      <c r="BD1392" s="162"/>
      <c r="BE1392" s="162"/>
      <c r="BF1392" s="162"/>
      <c r="BG1392" s="162"/>
      <c r="BH1392" s="162"/>
    </row>
    <row r="1393" spans="1:60" outlineLevel="1" x14ac:dyDescent="0.2">
      <c r="A1393" s="210"/>
      <c r="B1393" s="289" t="s">
        <v>1268</v>
      </c>
      <c r="C1393" s="290"/>
      <c r="D1393" s="291"/>
      <c r="E1393" s="292"/>
      <c r="F1393" s="293"/>
      <c r="G1393" s="294"/>
      <c r="H1393" s="190"/>
      <c r="I1393" s="213"/>
      <c r="J1393" s="162"/>
      <c r="K1393" s="162"/>
      <c r="L1393" s="162"/>
      <c r="M1393" s="162"/>
      <c r="N1393" s="162"/>
      <c r="O1393" s="162"/>
      <c r="P1393" s="162"/>
      <c r="Q1393" s="162"/>
      <c r="R1393" s="162"/>
      <c r="S1393" s="162"/>
      <c r="T1393" s="162"/>
      <c r="U1393" s="162"/>
      <c r="V1393" s="162"/>
      <c r="W1393" s="162"/>
      <c r="X1393" s="162"/>
      <c r="Y1393" s="162"/>
      <c r="Z1393" s="162"/>
      <c r="AA1393" s="162"/>
      <c r="AB1393" s="162"/>
      <c r="AC1393" s="162">
        <v>0</v>
      </c>
      <c r="AD1393" s="162"/>
      <c r="AE1393" s="162"/>
      <c r="AF1393" s="162"/>
      <c r="AG1393" s="162"/>
      <c r="AH1393" s="162"/>
      <c r="AI1393" s="162"/>
      <c r="AJ1393" s="162"/>
      <c r="AK1393" s="162"/>
      <c r="AL1393" s="162"/>
      <c r="AM1393" s="162"/>
      <c r="AN1393" s="162"/>
      <c r="AO1393" s="162"/>
      <c r="AP1393" s="162"/>
      <c r="AQ1393" s="162"/>
      <c r="AR1393" s="162"/>
      <c r="AS1393" s="162"/>
      <c r="AT1393" s="162"/>
      <c r="AU1393" s="162"/>
      <c r="AV1393" s="162"/>
      <c r="AW1393" s="162"/>
      <c r="AX1393" s="162"/>
      <c r="AY1393" s="162"/>
      <c r="AZ1393" s="162"/>
      <c r="BA1393" s="162"/>
      <c r="BB1393" s="162"/>
      <c r="BC1393" s="162"/>
      <c r="BD1393" s="162"/>
      <c r="BE1393" s="162"/>
      <c r="BF1393" s="162"/>
      <c r="BG1393" s="162"/>
      <c r="BH1393" s="162"/>
    </row>
    <row r="1394" spans="1:60" outlineLevel="1" x14ac:dyDescent="0.2">
      <c r="A1394" s="211">
        <v>196</v>
      </c>
      <c r="B1394" s="173" t="s">
        <v>1269</v>
      </c>
      <c r="C1394" s="201" t="s">
        <v>1270</v>
      </c>
      <c r="D1394" s="177" t="s">
        <v>186</v>
      </c>
      <c r="E1394" s="183">
        <v>54.66</v>
      </c>
      <c r="F1394" s="192"/>
      <c r="G1394" s="191">
        <f>ROUND(E1394*F1394,2)</f>
        <v>0</v>
      </c>
      <c r="H1394" s="190" t="s">
        <v>1246</v>
      </c>
      <c r="I1394" s="213" t="s">
        <v>169</v>
      </c>
      <c r="J1394" s="162"/>
      <c r="K1394" s="162"/>
      <c r="L1394" s="162"/>
      <c r="M1394" s="162"/>
      <c r="N1394" s="162"/>
      <c r="O1394" s="162"/>
      <c r="P1394" s="162"/>
      <c r="Q1394" s="162"/>
      <c r="R1394" s="162"/>
      <c r="S1394" s="162"/>
      <c r="T1394" s="162"/>
      <c r="U1394" s="162"/>
      <c r="V1394" s="162"/>
      <c r="W1394" s="162"/>
      <c r="X1394" s="162"/>
      <c r="Y1394" s="162"/>
      <c r="Z1394" s="162"/>
      <c r="AA1394" s="162"/>
      <c r="AB1394" s="162"/>
      <c r="AC1394" s="162"/>
      <c r="AD1394" s="162"/>
      <c r="AE1394" s="162" t="s">
        <v>170</v>
      </c>
      <c r="AF1394" s="162"/>
      <c r="AG1394" s="162"/>
      <c r="AH1394" s="162"/>
      <c r="AI1394" s="162"/>
      <c r="AJ1394" s="162"/>
      <c r="AK1394" s="162"/>
      <c r="AL1394" s="162"/>
      <c r="AM1394" s="162">
        <v>21</v>
      </c>
      <c r="AN1394" s="162"/>
      <c r="AO1394" s="162"/>
      <c r="AP1394" s="162"/>
      <c r="AQ1394" s="162"/>
      <c r="AR1394" s="162"/>
      <c r="AS1394" s="162"/>
      <c r="AT1394" s="162"/>
      <c r="AU1394" s="162"/>
      <c r="AV1394" s="162"/>
      <c r="AW1394" s="162"/>
      <c r="AX1394" s="162"/>
      <c r="AY1394" s="162"/>
      <c r="AZ1394" s="162"/>
      <c r="BA1394" s="162"/>
      <c r="BB1394" s="162"/>
      <c r="BC1394" s="162"/>
      <c r="BD1394" s="162"/>
      <c r="BE1394" s="162"/>
      <c r="BF1394" s="162"/>
      <c r="BG1394" s="162"/>
      <c r="BH1394" s="162"/>
    </row>
    <row r="1395" spans="1:60" outlineLevel="1" x14ac:dyDescent="0.2">
      <c r="A1395" s="210"/>
      <c r="B1395" s="174"/>
      <c r="C1395" s="202" t="s">
        <v>718</v>
      </c>
      <c r="D1395" s="178"/>
      <c r="E1395" s="184"/>
      <c r="F1395" s="191"/>
      <c r="G1395" s="191"/>
      <c r="H1395" s="190"/>
      <c r="I1395" s="213"/>
      <c r="J1395" s="162"/>
      <c r="K1395" s="162"/>
      <c r="L1395" s="162"/>
      <c r="M1395" s="162"/>
      <c r="N1395" s="162"/>
      <c r="O1395" s="162"/>
      <c r="P1395" s="162"/>
      <c r="Q1395" s="162"/>
      <c r="R1395" s="162"/>
      <c r="S1395" s="162"/>
      <c r="T1395" s="162"/>
      <c r="U1395" s="162"/>
      <c r="V1395" s="162"/>
      <c r="W1395" s="162"/>
      <c r="X1395" s="162"/>
      <c r="Y1395" s="162"/>
      <c r="Z1395" s="162"/>
      <c r="AA1395" s="162"/>
      <c r="AB1395" s="162"/>
      <c r="AC1395" s="162"/>
      <c r="AD1395" s="162"/>
      <c r="AE1395" s="162"/>
      <c r="AF1395" s="162"/>
      <c r="AG1395" s="162"/>
      <c r="AH1395" s="162"/>
      <c r="AI1395" s="162"/>
      <c r="AJ1395" s="162"/>
      <c r="AK1395" s="162"/>
      <c r="AL1395" s="162"/>
      <c r="AM1395" s="162"/>
      <c r="AN1395" s="162"/>
      <c r="AO1395" s="162"/>
      <c r="AP1395" s="162"/>
      <c r="AQ1395" s="162"/>
      <c r="AR1395" s="162"/>
      <c r="AS1395" s="162"/>
      <c r="AT1395" s="162"/>
      <c r="AU1395" s="162"/>
      <c r="AV1395" s="162"/>
      <c r="AW1395" s="162"/>
      <c r="AX1395" s="162"/>
      <c r="AY1395" s="162"/>
      <c r="AZ1395" s="162"/>
      <c r="BA1395" s="162"/>
      <c r="BB1395" s="162"/>
      <c r="BC1395" s="162"/>
      <c r="BD1395" s="162"/>
      <c r="BE1395" s="162"/>
      <c r="BF1395" s="162"/>
      <c r="BG1395" s="162"/>
      <c r="BH1395" s="162"/>
    </row>
    <row r="1396" spans="1:60" outlineLevel="1" x14ac:dyDescent="0.2">
      <c r="A1396" s="210"/>
      <c r="B1396" s="174"/>
      <c r="C1396" s="202" t="s">
        <v>493</v>
      </c>
      <c r="D1396" s="178"/>
      <c r="E1396" s="184"/>
      <c r="F1396" s="191"/>
      <c r="G1396" s="191"/>
      <c r="H1396" s="190"/>
      <c r="I1396" s="213"/>
      <c r="J1396" s="162"/>
      <c r="K1396" s="162"/>
      <c r="L1396" s="162"/>
      <c r="M1396" s="162"/>
      <c r="N1396" s="162"/>
      <c r="O1396" s="162"/>
      <c r="P1396" s="162"/>
      <c r="Q1396" s="162"/>
      <c r="R1396" s="162"/>
      <c r="S1396" s="162"/>
      <c r="T1396" s="162"/>
      <c r="U1396" s="162"/>
      <c r="V1396" s="162"/>
      <c r="W1396" s="162"/>
      <c r="X1396" s="162"/>
      <c r="Y1396" s="162"/>
      <c r="Z1396" s="162"/>
      <c r="AA1396" s="162"/>
      <c r="AB1396" s="162"/>
      <c r="AC1396" s="162"/>
      <c r="AD1396" s="162"/>
      <c r="AE1396" s="162"/>
      <c r="AF1396" s="162"/>
      <c r="AG1396" s="162"/>
      <c r="AH1396" s="162"/>
      <c r="AI1396" s="162"/>
      <c r="AJ1396" s="162"/>
      <c r="AK1396" s="162"/>
      <c r="AL1396" s="162"/>
      <c r="AM1396" s="162"/>
      <c r="AN1396" s="162"/>
      <c r="AO1396" s="162"/>
      <c r="AP1396" s="162"/>
      <c r="AQ1396" s="162"/>
      <c r="AR1396" s="162"/>
      <c r="AS1396" s="162"/>
      <c r="AT1396" s="162"/>
      <c r="AU1396" s="162"/>
      <c r="AV1396" s="162"/>
      <c r="AW1396" s="162"/>
      <c r="AX1396" s="162"/>
      <c r="AY1396" s="162"/>
      <c r="AZ1396" s="162"/>
      <c r="BA1396" s="162"/>
      <c r="BB1396" s="162"/>
      <c r="BC1396" s="162"/>
      <c r="BD1396" s="162"/>
      <c r="BE1396" s="162"/>
      <c r="BF1396" s="162"/>
      <c r="BG1396" s="162"/>
      <c r="BH1396" s="162"/>
    </row>
    <row r="1397" spans="1:60" outlineLevel="1" x14ac:dyDescent="0.2">
      <c r="A1397" s="210"/>
      <c r="B1397" s="174"/>
      <c r="C1397" s="202" t="s">
        <v>1271</v>
      </c>
      <c r="D1397" s="178"/>
      <c r="E1397" s="184">
        <v>8.85</v>
      </c>
      <c r="F1397" s="191"/>
      <c r="G1397" s="191"/>
      <c r="H1397" s="190"/>
      <c r="I1397" s="213"/>
      <c r="J1397" s="162"/>
      <c r="K1397" s="162"/>
      <c r="L1397" s="162"/>
      <c r="M1397" s="162"/>
      <c r="N1397" s="162"/>
      <c r="O1397" s="162"/>
      <c r="P1397" s="162"/>
      <c r="Q1397" s="162"/>
      <c r="R1397" s="162"/>
      <c r="S1397" s="162"/>
      <c r="T1397" s="162"/>
      <c r="U1397" s="162"/>
      <c r="V1397" s="162"/>
      <c r="W1397" s="162"/>
      <c r="X1397" s="162"/>
      <c r="Y1397" s="162"/>
      <c r="Z1397" s="162"/>
      <c r="AA1397" s="162"/>
      <c r="AB1397" s="162"/>
      <c r="AC1397" s="162"/>
      <c r="AD1397" s="162"/>
      <c r="AE1397" s="162"/>
      <c r="AF1397" s="162"/>
      <c r="AG1397" s="162"/>
      <c r="AH1397" s="162"/>
      <c r="AI1397" s="162"/>
      <c r="AJ1397" s="162"/>
      <c r="AK1397" s="162"/>
      <c r="AL1397" s="162"/>
      <c r="AM1397" s="162"/>
      <c r="AN1397" s="162"/>
      <c r="AO1397" s="162"/>
      <c r="AP1397" s="162"/>
      <c r="AQ1397" s="162"/>
      <c r="AR1397" s="162"/>
      <c r="AS1397" s="162"/>
      <c r="AT1397" s="162"/>
      <c r="AU1397" s="162"/>
      <c r="AV1397" s="162"/>
      <c r="AW1397" s="162"/>
      <c r="AX1397" s="162"/>
      <c r="AY1397" s="162"/>
      <c r="AZ1397" s="162"/>
      <c r="BA1397" s="162"/>
      <c r="BB1397" s="162"/>
      <c r="BC1397" s="162"/>
      <c r="BD1397" s="162"/>
      <c r="BE1397" s="162"/>
      <c r="BF1397" s="162"/>
      <c r="BG1397" s="162"/>
      <c r="BH1397" s="162"/>
    </row>
    <row r="1398" spans="1:60" outlineLevel="1" x14ac:dyDescent="0.2">
      <c r="A1398" s="210"/>
      <c r="B1398" s="174"/>
      <c r="C1398" s="202" t="s">
        <v>1272</v>
      </c>
      <c r="D1398" s="178"/>
      <c r="E1398" s="184">
        <v>3.48</v>
      </c>
      <c r="F1398" s="191"/>
      <c r="G1398" s="191"/>
      <c r="H1398" s="190"/>
      <c r="I1398" s="213"/>
      <c r="J1398" s="162"/>
      <c r="K1398" s="162"/>
      <c r="L1398" s="162"/>
      <c r="M1398" s="162"/>
      <c r="N1398" s="162"/>
      <c r="O1398" s="162"/>
      <c r="P1398" s="162"/>
      <c r="Q1398" s="162"/>
      <c r="R1398" s="162"/>
      <c r="S1398" s="162"/>
      <c r="T1398" s="162"/>
      <c r="U1398" s="162"/>
      <c r="V1398" s="162"/>
      <c r="W1398" s="162"/>
      <c r="X1398" s="162"/>
      <c r="Y1398" s="162"/>
      <c r="Z1398" s="162"/>
      <c r="AA1398" s="162"/>
      <c r="AB1398" s="162"/>
      <c r="AC1398" s="162"/>
      <c r="AD1398" s="162"/>
      <c r="AE1398" s="162"/>
      <c r="AF1398" s="162"/>
      <c r="AG1398" s="162"/>
      <c r="AH1398" s="162"/>
      <c r="AI1398" s="162"/>
      <c r="AJ1398" s="162"/>
      <c r="AK1398" s="162"/>
      <c r="AL1398" s="162"/>
      <c r="AM1398" s="162"/>
      <c r="AN1398" s="162"/>
      <c r="AO1398" s="162"/>
      <c r="AP1398" s="162"/>
      <c r="AQ1398" s="162"/>
      <c r="AR1398" s="162"/>
      <c r="AS1398" s="162"/>
      <c r="AT1398" s="162"/>
      <c r="AU1398" s="162"/>
      <c r="AV1398" s="162"/>
      <c r="AW1398" s="162"/>
      <c r="AX1398" s="162"/>
      <c r="AY1398" s="162"/>
      <c r="AZ1398" s="162"/>
      <c r="BA1398" s="162"/>
      <c r="BB1398" s="162"/>
      <c r="BC1398" s="162"/>
      <c r="BD1398" s="162"/>
      <c r="BE1398" s="162"/>
      <c r="BF1398" s="162"/>
      <c r="BG1398" s="162"/>
      <c r="BH1398" s="162"/>
    </row>
    <row r="1399" spans="1:60" outlineLevel="1" x14ac:dyDescent="0.2">
      <c r="A1399" s="210"/>
      <c r="B1399" s="174"/>
      <c r="C1399" s="202" t="s">
        <v>1273</v>
      </c>
      <c r="D1399" s="178"/>
      <c r="E1399" s="184">
        <v>2.2999999999999998</v>
      </c>
      <c r="F1399" s="191"/>
      <c r="G1399" s="191"/>
      <c r="H1399" s="190"/>
      <c r="I1399" s="213"/>
      <c r="J1399" s="162"/>
      <c r="K1399" s="162"/>
      <c r="L1399" s="162"/>
      <c r="M1399" s="162"/>
      <c r="N1399" s="162"/>
      <c r="O1399" s="162"/>
      <c r="P1399" s="162"/>
      <c r="Q1399" s="162"/>
      <c r="R1399" s="162"/>
      <c r="S1399" s="162"/>
      <c r="T1399" s="162"/>
      <c r="U1399" s="162"/>
      <c r="V1399" s="162"/>
      <c r="W1399" s="162"/>
      <c r="X1399" s="162"/>
      <c r="Y1399" s="162"/>
      <c r="Z1399" s="162"/>
      <c r="AA1399" s="162"/>
      <c r="AB1399" s="162"/>
      <c r="AC1399" s="162"/>
      <c r="AD1399" s="162"/>
      <c r="AE1399" s="162"/>
      <c r="AF1399" s="162"/>
      <c r="AG1399" s="162"/>
      <c r="AH1399" s="162"/>
      <c r="AI1399" s="162"/>
      <c r="AJ1399" s="162"/>
      <c r="AK1399" s="162"/>
      <c r="AL1399" s="162"/>
      <c r="AM1399" s="162"/>
      <c r="AN1399" s="162"/>
      <c r="AO1399" s="162"/>
      <c r="AP1399" s="162"/>
      <c r="AQ1399" s="162"/>
      <c r="AR1399" s="162"/>
      <c r="AS1399" s="162"/>
      <c r="AT1399" s="162"/>
      <c r="AU1399" s="162"/>
      <c r="AV1399" s="162"/>
      <c r="AW1399" s="162"/>
      <c r="AX1399" s="162"/>
      <c r="AY1399" s="162"/>
      <c r="AZ1399" s="162"/>
      <c r="BA1399" s="162"/>
      <c r="BB1399" s="162"/>
      <c r="BC1399" s="162"/>
      <c r="BD1399" s="162"/>
      <c r="BE1399" s="162"/>
      <c r="BF1399" s="162"/>
      <c r="BG1399" s="162"/>
      <c r="BH1399" s="162"/>
    </row>
    <row r="1400" spans="1:60" outlineLevel="1" x14ac:dyDescent="0.2">
      <c r="A1400" s="210"/>
      <c r="B1400" s="174"/>
      <c r="C1400" s="202" t="s">
        <v>1274</v>
      </c>
      <c r="D1400" s="178"/>
      <c r="E1400" s="184">
        <v>3.34</v>
      </c>
      <c r="F1400" s="191"/>
      <c r="G1400" s="191"/>
      <c r="H1400" s="190"/>
      <c r="I1400" s="213"/>
      <c r="J1400" s="162"/>
      <c r="K1400" s="162"/>
      <c r="L1400" s="162"/>
      <c r="M1400" s="162"/>
      <c r="N1400" s="162"/>
      <c r="O1400" s="162"/>
      <c r="P1400" s="162"/>
      <c r="Q1400" s="162"/>
      <c r="R1400" s="162"/>
      <c r="S1400" s="162"/>
      <c r="T1400" s="162"/>
      <c r="U1400" s="162"/>
      <c r="V1400" s="162"/>
      <c r="W1400" s="162"/>
      <c r="X1400" s="162"/>
      <c r="Y1400" s="162"/>
      <c r="Z1400" s="162"/>
      <c r="AA1400" s="162"/>
      <c r="AB1400" s="162"/>
      <c r="AC1400" s="162"/>
      <c r="AD1400" s="162"/>
      <c r="AE1400" s="162"/>
      <c r="AF1400" s="162"/>
      <c r="AG1400" s="162"/>
      <c r="AH1400" s="162"/>
      <c r="AI1400" s="162"/>
      <c r="AJ1400" s="162"/>
      <c r="AK1400" s="162"/>
      <c r="AL1400" s="162"/>
      <c r="AM1400" s="162"/>
      <c r="AN1400" s="162"/>
      <c r="AO1400" s="162"/>
      <c r="AP1400" s="162"/>
      <c r="AQ1400" s="162"/>
      <c r="AR1400" s="162"/>
      <c r="AS1400" s="162"/>
      <c r="AT1400" s="162"/>
      <c r="AU1400" s="162"/>
      <c r="AV1400" s="162"/>
      <c r="AW1400" s="162"/>
      <c r="AX1400" s="162"/>
      <c r="AY1400" s="162"/>
      <c r="AZ1400" s="162"/>
      <c r="BA1400" s="162"/>
      <c r="BB1400" s="162"/>
      <c r="BC1400" s="162"/>
      <c r="BD1400" s="162"/>
      <c r="BE1400" s="162"/>
      <c r="BF1400" s="162"/>
      <c r="BG1400" s="162"/>
      <c r="BH1400" s="162"/>
    </row>
    <row r="1401" spans="1:60" outlineLevel="1" x14ac:dyDescent="0.2">
      <c r="A1401" s="210"/>
      <c r="B1401" s="174"/>
      <c r="C1401" s="202" t="s">
        <v>1275</v>
      </c>
      <c r="D1401" s="178"/>
      <c r="E1401" s="184">
        <v>7.14</v>
      </c>
      <c r="F1401" s="191"/>
      <c r="G1401" s="191"/>
      <c r="H1401" s="190"/>
      <c r="I1401" s="213"/>
      <c r="J1401" s="162"/>
      <c r="K1401" s="162"/>
      <c r="L1401" s="162"/>
      <c r="M1401" s="162"/>
      <c r="N1401" s="162"/>
      <c r="O1401" s="162"/>
      <c r="P1401" s="162"/>
      <c r="Q1401" s="162"/>
      <c r="R1401" s="162"/>
      <c r="S1401" s="162"/>
      <c r="T1401" s="162"/>
      <c r="U1401" s="162"/>
      <c r="V1401" s="162"/>
      <c r="W1401" s="162"/>
      <c r="X1401" s="162"/>
      <c r="Y1401" s="162"/>
      <c r="Z1401" s="162"/>
      <c r="AA1401" s="162"/>
      <c r="AB1401" s="162"/>
      <c r="AC1401" s="162"/>
      <c r="AD1401" s="162"/>
      <c r="AE1401" s="162"/>
      <c r="AF1401" s="162"/>
      <c r="AG1401" s="162"/>
      <c r="AH1401" s="162"/>
      <c r="AI1401" s="162"/>
      <c r="AJ1401" s="162"/>
      <c r="AK1401" s="162"/>
      <c r="AL1401" s="162"/>
      <c r="AM1401" s="162"/>
      <c r="AN1401" s="162"/>
      <c r="AO1401" s="162"/>
      <c r="AP1401" s="162"/>
      <c r="AQ1401" s="162"/>
      <c r="AR1401" s="162"/>
      <c r="AS1401" s="162"/>
      <c r="AT1401" s="162"/>
      <c r="AU1401" s="162"/>
      <c r="AV1401" s="162"/>
      <c r="AW1401" s="162"/>
      <c r="AX1401" s="162"/>
      <c r="AY1401" s="162"/>
      <c r="AZ1401" s="162"/>
      <c r="BA1401" s="162"/>
      <c r="BB1401" s="162"/>
      <c r="BC1401" s="162"/>
      <c r="BD1401" s="162"/>
      <c r="BE1401" s="162"/>
      <c r="BF1401" s="162"/>
      <c r="BG1401" s="162"/>
      <c r="BH1401" s="162"/>
    </row>
    <row r="1402" spans="1:60" outlineLevel="1" x14ac:dyDescent="0.2">
      <c r="A1402" s="210"/>
      <c r="B1402" s="174"/>
      <c r="C1402" s="202" t="s">
        <v>1276</v>
      </c>
      <c r="D1402" s="178"/>
      <c r="E1402" s="184">
        <v>1.76</v>
      </c>
      <c r="F1402" s="191"/>
      <c r="G1402" s="191"/>
      <c r="H1402" s="190"/>
      <c r="I1402" s="213"/>
      <c r="J1402" s="162"/>
      <c r="K1402" s="162"/>
      <c r="L1402" s="162"/>
      <c r="M1402" s="162"/>
      <c r="N1402" s="162"/>
      <c r="O1402" s="162"/>
      <c r="P1402" s="162"/>
      <c r="Q1402" s="162"/>
      <c r="R1402" s="162"/>
      <c r="S1402" s="162"/>
      <c r="T1402" s="162"/>
      <c r="U1402" s="162"/>
      <c r="V1402" s="162"/>
      <c r="W1402" s="162"/>
      <c r="X1402" s="162"/>
      <c r="Y1402" s="162"/>
      <c r="Z1402" s="162"/>
      <c r="AA1402" s="162"/>
      <c r="AB1402" s="162"/>
      <c r="AC1402" s="162"/>
      <c r="AD1402" s="162"/>
      <c r="AE1402" s="162"/>
      <c r="AF1402" s="162"/>
      <c r="AG1402" s="162"/>
      <c r="AH1402" s="162"/>
      <c r="AI1402" s="162"/>
      <c r="AJ1402" s="162"/>
      <c r="AK1402" s="162"/>
      <c r="AL1402" s="162"/>
      <c r="AM1402" s="162"/>
      <c r="AN1402" s="162"/>
      <c r="AO1402" s="162"/>
      <c r="AP1402" s="162"/>
      <c r="AQ1402" s="162"/>
      <c r="AR1402" s="162"/>
      <c r="AS1402" s="162"/>
      <c r="AT1402" s="162"/>
      <c r="AU1402" s="162"/>
      <c r="AV1402" s="162"/>
      <c r="AW1402" s="162"/>
      <c r="AX1402" s="162"/>
      <c r="AY1402" s="162"/>
      <c r="AZ1402" s="162"/>
      <c r="BA1402" s="162"/>
      <c r="BB1402" s="162"/>
      <c r="BC1402" s="162"/>
      <c r="BD1402" s="162"/>
      <c r="BE1402" s="162"/>
      <c r="BF1402" s="162"/>
      <c r="BG1402" s="162"/>
      <c r="BH1402" s="162"/>
    </row>
    <row r="1403" spans="1:60" outlineLevel="1" x14ac:dyDescent="0.2">
      <c r="A1403" s="210"/>
      <c r="B1403" s="174"/>
      <c r="C1403" s="202" t="s">
        <v>1277</v>
      </c>
      <c r="D1403" s="178"/>
      <c r="E1403" s="184">
        <v>2.36</v>
      </c>
      <c r="F1403" s="191"/>
      <c r="G1403" s="191"/>
      <c r="H1403" s="190"/>
      <c r="I1403" s="213"/>
      <c r="J1403" s="162"/>
      <c r="K1403" s="162"/>
      <c r="L1403" s="162"/>
      <c r="M1403" s="162"/>
      <c r="N1403" s="162"/>
      <c r="O1403" s="162"/>
      <c r="P1403" s="162"/>
      <c r="Q1403" s="162"/>
      <c r="R1403" s="162"/>
      <c r="S1403" s="162"/>
      <c r="T1403" s="162"/>
      <c r="U1403" s="162"/>
      <c r="V1403" s="162"/>
      <c r="W1403" s="162"/>
      <c r="X1403" s="162"/>
      <c r="Y1403" s="162"/>
      <c r="Z1403" s="162"/>
      <c r="AA1403" s="162"/>
      <c r="AB1403" s="162"/>
      <c r="AC1403" s="162"/>
      <c r="AD1403" s="162"/>
      <c r="AE1403" s="162"/>
      <c r="AF1403" s="162"/>
      <c r="AG1403" s="162"/>
      <c r="AH1403" s="162"/>
      <c r="AI1403" s="162"/>
      <c r="AJ1403" s="162"/>
      <c r="AK1403" s="162"/>
      <c r="AL1403" s="162"/>
      <c r="AM1403" s="162"/>
      <c r="AN1403" s="162"/>
      <c r="AO1403" s="162"/>
      <c r="AP1403" s="162"/>
      <c r="AQ1403" s="162"/>
      <c r="AR1403" s="162"/>
      <c r="AS1403" s="162"/>
      <c r="AT1403" s="162"/>
      <c r="AU1403" s="162"/>
      <c r="AV1403" s="162"/>
      <c r="AW1403" s="162"/>
      <c r="AX1403" s="162"/>
      <c r="AY1403" s="162"/>
      <c r="AZ1403" s="162"/>
      <c r="BA1403" s="162"/>
      <c r="BB1403" s="162"/>
      <c r="BC1403" s="162"/>
      <c r="BD1403" s="162"/>
      <c r="BE1403" s="162"/>
      <c r="BF1403" s="162"/>
      <c r="BG1403" s="162"/>
      <c r="BH1403" s="162"/>
    </row>
    <row r="1404" spans="1:60" outlineLevel="1" x14ac:dyDescent="0.2">
      <c r="A1404" s="210"/>
      <c r="B1404" s="174"/>
      <c r="C1404" s="202" t="s">
        <v>504</v>
      </c>
      <c r="D1404" s="178"/>
      <c r="E1404" s="184"/>
      <c r="F1404" s="191"/>
      <c r="G1404" s="191"/>
      <c r="H1404" s="190"/>
      <c r="I1404" s="213"/>
      <c r="J1404" s="162"/>
      <c r="K1404" s="162"/>
      <c r="L1404" s="162"/>
      <c r="M1404" s="162"/>
      <c r="N1404" s="162"/>
      <c r="O1404" s="162"/>
      <c r="P1404" s="162"/>
      <c r="Q1404" s="162"/>
      <c r="R1404" s="162"/>
      <c r="S1404" s="162"/>
      <c r="T1404" s="162"/>
      <c r="U1404" s="162"/>
      <c r="V1404" s="162"/>
      <c r="W1404" s="162"/>
      <c r="X1404" s="162"/>
      <c r="Y1404" s="162"/>
      <c r="Z1404" s="162"/>
      <c r="AA1404" s="162"/>
      <c r="AB1404" s="162"/>
      <c r="AC1404" s="162"/>
      <c r="AD1404" s="162"/>
      <c r="AE1404" s="162"/>
      <c r="AF1404" s="162"/>
      <c r="AG1404" s="162"/>
      <c r="AH1404" s="162"/>
      <c r="AI1404" s="162"/>
      <c r="AJ1404" s="162"/>
      <c r="AK1404" s="162"/>
      <c r="AL1404" s="162"/>
      <c r="AM1404" s="162"/>
      <c r="AN1404" s="162"/>
      <c r="AO1404" s="162"/>
      <c r="AP1404" s="162"/>
      <c r="AQ1404" s="162"/>
      <c r="AR1404" s="162"/>
      <c r="AS1404" s="162"/>
      <c r="AT1404" s="162"/>
      <c r="AU1404" s="162"/>
      <c r="AV1404" s="162"/>
      <c r="AW1404" s="162"/>
      <c r="AX1404" s="162"/>
      <c r="AY1404" s="162"/>
      <c r="AZ1404" s="162"/>
      <c r="BA1404" s="162"/>
      <c r="BB1404" s="162"/>
      <c r="BC1404" s="162"/>
      <c r="BD1404" s="162"/>
      <c r="BE1404" s="162"/>
      <c r="BF1404" s="162"/>
      <c r="BG1404" s="162"/>
      <c r="BH1404" s="162"/>
    </row>
    <row r="1405" spans="1:60" outlineLevel="1" x14ac:dyDescent="0.2">
      <c r="A1405" s="210"/>
      <c r="B1405" s="174"/>
      <c r="C1405" s="202" t="s">
        <v>1271</v>
      </c>
      <c r="D1405" s="178"/>
      <c r="E1405" s="184">
        <v>8.85</v>
      </c>
      <c r="F1405" s="191"/>
      <c r="G1405" s="191"/>
      <c r="H1405" s="190"/>
      <c r="I1405" s="213"/>
      <c r="J1405" s="162"/>
      <c r="K1405" s="162"/>
      <c r="L1405" s="162"/>
      <c r="M1405" s="162"/>
      <c r="N1405" s="162"/>
      <c r="O1405" s="162"/>
      <c r="P1405" s="162"/>
      <c r="Q1405" s="162"/>
      <c r="R1405" s="162"/>
      <c r="S1405" s="162"/>
      <c r="T1405" s="162"/>
      <c r="U1405" s="162"/>
      <c r="V1405" s="162"/>
      <c r="W1405" s="162"/>
      <c r="X1405" s="162"/>
      <c r="Y1405" s="162"/>
      <c r="Z1405" s="162"/>
      <c r="AA1405" s="162"/>
      <c r="AB1405" s="162"/>
      <c r="AC1405" s="162"/>
      <c r="AD1405" s="162"/>
      <c r="AE1405" s="162"/>
      <c r="AF1405" s="162"/>
      <c r="AG1405" s="162"/>
      <c r="AH1405" s="162"/>
      <c r="AI1405" s="162"/>
      <c r="AJ1405" s="162"/>
      <c r="AK1405" s="162"/>
      <c r="AL1405" s="162"/>
      <c r="AM1405" s="162"/>
      <c r="AN1405" s="162"/>
      <c r="AO1405" s="162"/>
      <c r="AP1405" s="162"/>
      <c r="AQ1405" s="162"/>
      <c r="AR1405" s="162"/>
      <c r="AS1405" s="162"/>
      <c r="AT1405" s="162"/>
      <c r="AU1405" s="162"/>
      <c r="AV1405" s="162"/>
      <c r="AW1405" s="162"/>
      <c r="AX1405" s="162"/>
      <c r="AY1405" s="162"/>
      <c r="AZ1405" s="162"/>
      <c r="BA1405" s="162"/>
      <c r="BB1405" s="162"/>
      <c r="BC1405" s="162"/>
      <c r="BD1405" s="162"/>
      <c r="BE1405" s="162"/>
      <c r="BF1405" s="162"/>
      <c r="BG1405" s="162"/>
      <c r="BH1405" s="162"/>
    </row>
    <row r="1406" spans="1:60" outlineLevel="1" x14ac:dyDescent="0.2">
      <c r="A1406" s="210"/>
      <c r="B1406" s="174"/>
      <c r="C1406" s="202" t="s">
        <v>1278</v>
      </c>
      <c r="D1406" s="178"/>
      <c r="E1406" s="184">
        <v>1.74</v>
      </c>
      <c r="F1406" s="191"/>
      <c r="G1406" s="191"/>
      <c r="H1406" s="190"/>
      <c r="I1406" s="213"/>
      <c r="J1406" s="162"/>
      <c r="K1406" s="162"/>
      <c r="L1406" s="162"/>
      <c r="M1406" s="162"/>
      <c r="N1406" s="162"/>
      <c r="O1406" s="162"/>
      <c r="P1406" s="162"/>
      <c r="Q1406" s="162"/>
      <c r="R1406" s="162"/>
      <c r="S1406" s="162"/>
      <c r="T1406" s="162"/>
      <c r="U1406" s="162"/>
      <c r="V1406" s="162"/>
      <c r="W1406" s="162"/>
      <c r="X1406" s="162"/>
      <c r="Y1406" s="162"/>
      <c r="Z1406" s="162"/>
      <c r="AA1406" s="162"/>
      <c r="AB1406" s="162"/>
      <c r="AC1406" s="162"/>
      <c r="AD1406" s="162"/>
      <c r="AE1406" s="162"/>
      <c r="AF1406" s="162"/>
      <c r="AG1406" s="162"/>
      <c r="AH1406" s="162"/>
      <c r="AI1406" s="162"/>
      <c r="AJ1406" s="162"/>
      <c r="AK1406" s="162"/>
      <c r="AL1406" s="162"/>
      <c r="AM1406" s="162"/>
      <c r="AN1406" s="162"/>
      <c r="AO1406" s="162"/>
      <c r="AP1406" s="162"/>
      <c r="AQ1406" s="162"/>
      <c r="AR1406" s="162"/>
      <c r="AS1406" s="162"/>
      <c r="AT1406" s="162"/>
      <c r="AU1406" s="162"/>
      <c r="AV1406" s="162"/>
      <c r="AW1406" s="162"/>
      <c r="AX1406" s="162"/>
      <c r="AY1406" s="162"/>
      <c r="AZ1406" s="162"/>
      <c r="BA1406" s="162"/>
      <c r="BB1406" s="162"/>
      <c r="BC1406" s="162"/>
      <c r="BD1406" s="162"/>
      <c r="BE1406" s="162"/>
      <c r="BF1406" s="162"/>
      <c r="BG1406" s="162"/>
      <c r="BH1406" s="162"/>
    </row>
    <row r="1407" spans="1:60" outlineLevel="1" x14ac:dyDescent="0.2">
      <c r="A1407" s="210"/>
      <c r="B1407" s="174"/>
      <c r="C1407" s="202" t="s">
        <v>1279</v>
      </c>
      <c r="D1407" s="178"/>
      <c r="E1407" s="184">
        <v>2.2999999999999998</v>
      </c>
      <c r="F1407" s="191"/>
      <c r="G1407" s="191"/>
      <c r="H1407" s="190"/>
      <c r="I1407" s="213"/>
      <c r="J1407" s="162"/>
      <c r="K1407" s="162"/>
      <c r="L1407" s="162"/>
      <c r="M1407" s="162"/>
      <c r="N1407" s="162"/>
      <c r="O1407" s="162"/>
      <c r="P1407" s="162"/>
      <c r="Q1407" s="162"/>
      <c r="R1407" s="162"/>
      <c r="S1407" s="162"/>
      <c r="T1407" s="162"/>
      <c r="U1407" s="162"/>
      <c r="V1407" s="162"/>
      <c r="W1407" s="162"/>
      <c r="X1407" s="162"/>
      <c r="Y1407" s="162"/>
      <c r="Z1407" s="162"/>
      <c r="AA1407" s="162"/>
      <c r="AB1407" s="162"/>
      <c r="AC1407" s="162"/>
      <c r="AD1407" s="162"/>
      <c r="AE1407" s="162"/>
      <c r="AF1407" s="162"/>
      <c r="AG1407" s="162"/>
      <c r="AH1407" s="162"/>
      <c r="AI1407" s="162"/>
      <c r="AJ1407" s="162"/>
      <c r="AK1407" s="162"/>
      <c r="AL1407" s="162"/>
      <c r="AM1407" s="162"/>
      <c r="AN1407" s="162"/>
      <c r="AO1407" s="162"/>
      <c r="AP1407" s="162"/>
      <c r="AQ1407" s="162"/>
      <c r="AR1407" s="162"/>
      <c r="AS1407" s="162"/>
      <c r="AT1407" s="162"/>
      <c r="AU1407" s="162"/>
      <c r="AV1407" s="162"/>
      <c r="AW1407" s="162"/>
      <c r="AX1407" s="162"/>
      <c r="AY1407" s="162"/>
      <c r="AZ1407" s="162"/>
      <c r="BA1407" s="162"/>
      <c r="BB1407" s="162"/>
      <c r="BC1407" s="162"/>
      <c r="BD1407" s="162"/>
      <c r="BE1407" s="162"/>
      <c r="BF1407" s="162"/>
      <c r="BG1407" s="162"/>
      <c r="BH1407" s="162"/>
    </row>
    <row r="1408" spans="1:60" outlineLevel="1" x14ac:dyDescent="0.2">
      <c r="A1408" s="210"/>
      <c r="B1408" s="174"/>
      <c r="C1408" s="202" t="s">
        <v>1274</v>
      </c>
      <c r="D1408" s="178"/>
      <c r="E1408" s="184">
        <v>3.34</v>
      </c>
      <c r="F1408" s="191"/>
      <c r="G1408" s="191"/>
      <c r="H1408" s="190"/>
      <c r="I1408" s="213"/>
      <c r="J1408" s="162"/>
      <c r="K1408" s="162"/>
      <c r="L1408" s="162"/>
      <c r="M1408" s="162"/>
      <c r="N1408" s="162"/>
      <c r="O1408" s="162"/>
      <c r="P1408" s="162"/>
      <c r="Q1408" s="162"/>
      <c r="R1408" s="162"/>
      <c r="S1408" s="162"/>
      <c r="T1408" s="162"/>
      <c r="U1408" s="162"/>
      <c r="V1408" s="162"/>
      <c r="W1408" s="162"/>
      <c r="X1408" s="162"/>
      <c r="Y1408" s="162"/>
      <c r="Z1408" s="162"/>
      <c r="AA1408" s="162"/>
      <c r="AB1408" s="162"/>
      <c r="AC1408" s="162"/>
      <c r="AD1408" s="162"/>
      <c r="AE1408" s="162"/>
      <c r="AF1408" s="162"/>
      <c r="AG1408" s="162"/>
      <c r="AH1408" s="162"/>
      <c r="AI1408" s="162"/>
      <c r="AJ1408" s="162"/>
      <c r="AK1408" s="162"/>
      <c r="AL1408" s="162"/>
      <c r="AM1408" s="162"/>
      <c r="AN1408" s="162"/>
      <c r="AO1408" s="162"/>
      <c r="AP1408" s="162"/>
      <c r="AQ1408" s="162"/>
      <c r="AR1408" s="162"/>
      <c r="AS1408" s="162"/>
      <c r="AT1408" s="162"/>
      <c r="AU1408" s="162"/>
      <c r="AV1408" s="162"/>
      <c r="AW1408" s="162"/>
      <c r="AX1408" s="162"/>
      <c r="AY1408" s="162"/>
      <c r="AZ1408" s="162"/>
      <c r="BA1408" s="162"/>
      <c r="BB1408" s="162"/>
      <c r="BC1408" s="162"/>
      <c r="BD1408" s="162"/>
      <c r="BE1408" s="162"/>
      <c r="BF1408" s="162"/>
      <c r="BG1408" s="162"/>
      <c r="BH1408" s="162"/>
    </row>
    <row r="1409" spans="1:60" outlineLevel="1" x14ac:dyDescent="0.2">
      <c r="A1409" s="210"/>
      <c r="B1409" s="174"/>
      <c r="C1409" s="202" t="s">
        <v>1280</v>
      </c>
      <c r="D1409" s="178"/>
      <c r="E1409" s="184">
        <v>4.76</v>
      </c>
      <c r="F1409" s="191"/>
      <c r="G1409" s="191"/>
      <c r="H1409" s="190"/>
      <c r="I1409" s="213"/>
      <c r="J1409" s="162"/>
      <c r="K1409" s="162"/>
      <c r="L1409" s="162"/>
      <c r="M1409" s="162"/>
      <c r="N1409" s="162"/>
      <c r="O1409" s="162"/>
      <c r="P1409" s="162"/>
      <c r="Q1409" s="162"/>
      <c r="R1409" s="162"/>
      <c r="S1409" s="162"/>
      <c r="T1409" s="162"/>
      <c r="U1409" s="162"/>
      <c r="V1409" s="162"/>
      <c r="W1409" s="162"/>
      <c r="X1409" s="162"/>
      <c r="Y1409" s="162"/>
      <c r="Z1409" s="162"/>
      <c r="AA1409" s="162"/>
      <c r="AB1409" s="162"/>
      <c r="AC1409" s="162"/>
      <c r="AD1409" s="162"/>
      <c r="AE1409" s="162"/>
      <c r="AF1409" s="162"/>
      <c r="AG1409" s="162"/>
      <c r="AH1409" s="162"/>
      <c r="AI1409" s="162"/>
      <c r="AJ1409" s="162"/>
      <c r="AK1409" s="162"/>
      <c r="AL1409" s="162"/>
      <c r="AM1409" s="162"/>
      <c r="AN1409" s="162"/>
      <c r="AO1409" s="162"/>
      <c r="AP1409" s="162"/>
      <c r="AQ1409" s="162"/>
      <c r="AR1409" s="162"/>
      <c r="AS1409" s="162"/>
      <c r="AT1409" s="162"/>
      <c r="AU1409" s="162"/>
      <c r="AV1409" s="162"/>
      <c r="AW1409" s="162"/>
      <c r="AX1409" s="162"/>
      <c r="AY1409" s="162"/>
      <c r="AZ1409" s="162"/>
      <c r="BA1409" s="162"/>
      <c r="BB1409" s="162"/>
      <c r="BC1409" s="162"/>
      <c r="BD1409" s="162"/>
      <c r="BE1409" s="162"/>
      <c r="BF1409" s="162"/>
      <c r="BG1409" s="162"/>
      <c r="BH1409" s="162"/>
    </row>
    <row r="1410" spans="1:60" outlineLevel="1" x14ac:dyDescent="0.2">
      <c r="A1410" s="210"/>
      <c r="B1410" s="174"/>
      <c r="C1410" s="202" t="s">
        <v>1276</v>
      </c>
      <c r="D1410" s="178"/>
      <c r="E1410" s="184">
        <v>1.76</v>
      </c>
      <c r="F1410" s="191"/>
      <c r="G1410" s="191"/>
      <c r="H1410" s="190"/>
      <c r="I1410" s="213"/>
      <c r="J1410" s="162"/>
      <c r="K1410" s="162"/>
      <c r="L1410" s="162"/>
      <c r="M1410" s="162"/>
      <c r="N1410" s="162"/>
      <c r="O1410" s="162"/>
      <c r="P1410" s="162"/>
      <c r="Q1410" s="162"/>
      <c r="R1410" s="162"/>
      <c r="S1410" s="162"/>
      <c r="T1410" s="162"/>
      <c r="U1410" s="162"/>
      <c r="V1410" s="162"/>
      <c r="W1410" s="162"/>
      <c r="X1410" s="162"/>
      <c r="Y1410" s="162"/>
      <c r="Z1410" s="162"/>
      <c r="AA1410" s="162"/>
      <c r="AB1410" s="162"/>
      <c r="AC1410" s="162"/>
      <c r="AD1410" s="162"/>
      <c r="AE1410" s="162"/>
      <c r="AF1410" s="162"/>
      <c r="AG1410" s="162"/>
      <c r="AH1410" s="162"/>
      <c r="AI1410" s="162"/>
      <c r="AJ1410" s="162"/>
      <c r="AK1410" s="162"/>
      <c r="AL1410" s="162"/>
      <c r="AM1410" s="162"/>
      <c r="AN1410" s="162"/>
      <c r="AO1410" s="162"/>
      <c r="AP1410" s="162"/>
      <c r="AQ1410" s="162"/>
      <c r="AR1410" s="162"/>
      <c r="AS1410" s="162"/>
      <c r="AT1410" s="162"/>
      <c r="AU1410" s="162"/>
      <c r="AV1410" s="162"/>
      <c r="AW1410" s="162"/>
      <c r="AX1410" s="162"/>
      <c r="AY1410" s="162"/>
      <c r="AZ1410" s="162"/>
      <c r="BA1410" s="162"/>
      <c r="BB1410" s="162"/>
      <c r="BC1410" s="162"/>
      <c r="BD1410" s="162"/>
      <c r="BE1410" s="162"/>
      <c r="BF1410" s="162"/>
      <c r="BG1410" s="162"/>
      <c r="BH1410" s="162"/>
    </row>
    <row r="1411" spans="1:60" outlineLevel="1" x14ac:dyDescent="0.2">
      <c r="A1411" s="210"/>
      <c r="B1411" s="174"/>
      <c r="C1411" s="202" t="s">
        <v>1281</v>
      </c>
      <c r="D1411" s="178"/>
      <c r="E1411" s="184">
        <v>2.68</v>
      </c>
      <c r="F1411" s="191"/>
      <c r="G1411" s="191"/>
      <c r="H1411" s="190"/>
      <c r="I1411" s="213"/>
      <c r="J1411" s="162"/>
      <c r="K1411" s="162"/>
      <c r="L1411" s="162"/>
      <c r="M1411" s="162"/>
      <c r="N1411" s="162"/>
      <c r="O1411" s="162"/>
      <c r="P1411" s="162"/>
      <c r="Q1411" s="162"/>
      <c r="R1411" s="162"/>
      <c r="S1411" s="162"/>
      <c r="T1411" s="162"/>
      <c r="U1411" s="162"/>
      <c r="V1411" s="162"/>
      <c r="W1411" s="162"/>
      <c r="X1411" s="162"/>
      <c r="Y1411" s="162"/>
      <c r="Z1411" s="162"/>
      <c r="AA1411" s="162"/>
      <c r="AB1411" s="162"/>
      <c r="AC1411" s="162"/>
      <c r="AD1411" s="162"/>
      <c r="AE1411" s="162"/>
      <c r="AF1411" s="162"/>
      <c r="AG1411" s="162"/>
      <c r="AH1411" s="162"/>
      <c r="AI1411" s="162"/>
      <c r="AJ1411" s="162"/>
      <c r="AK1411" s="162"/>
      <c r="AL1411" s="162"/>
      <c r="AM1411" s="162"/>
      <c r="AN1411" s="162"/>
      <c r="AO1411" s="162"/>
      <c r="AP1411" s="162"/>
      <c r="AQ1411" s="162"/>
      <c r="AR1411" s="162"/>
      <c r="AS1411" s="162"/>
      <c r="AT1411" s="162"/>
      <c r="AU1411" s="162"/>
      <c r="AV1411" s="162"/>
      <c r="AW1411" s="162"/>
      <c r="AX1411" s="162"/>
      <c r="AY1411" s="162"/>
      <c r="AZ1411" s="162"/>
      <c r="BA1411" s="162"/>
      <c r="BB1411" s="162"/>
      <c r="BC1411" s="162"/>
      <c r="BD1411" s="162"/>
      <c r="BE1411" s="162"/>
      <c r="BF1411" s="162"/>
      <c r="BG1411" s="162"/>
      <c r="BH1411" s="162"/>
    </row>
    <row r="1412" spans="1:60" outlineLevel="1" x14ac:dyDescent="0.2">
      <c r="A1412" s="210"/>
      <c r="B1412" s="289" t="s">
        <v>1282</v>
      </c>
      <c r="C1412" s="290"/>
      <c r="D1412" s="291"/>
      <c r="E1412" s="292"/>
      <c r="F1412" s="293"/>
      <c r="G1412" s="294"/>
      <c r="H1412" s="190"/>
      <c r="I1412" s="213"/>
      <c r="J1412" s="162"/>
      <c r="K1412" s="162"/>
      <c r="L1412" s="162"/>
      <c r="M1412" s="162"/>
      <c r="N1412" s="162"/>
      <c r="O1412" s="162"/>
      <c r="P1412" s="162"/>
      <c r="Q1412" s="162"/>
      <c r="R1412" s="162"/>
      <c r="S1412" s="162"/>
      <c r="T1412" s="162"/>
      <c r="U1412" s="162"/>
      <c r="V1412" s="162"/>
      <c r="W1412" s="162"/>
      <c r="X1412" s="162"/>
      <c r="Y1412" s="162"/>
      <c r="Z1412" s="162"/>
      <c r="AA1412" s="162"/>
      <c r="AB1412" s="162"/>
      <c r="AC1412" s="162">
        <v>0</v>
      </c>
      <c r="AD1412" s="162"/>
      <c r="AE1412" s="162"/>
      <c r="AF1412" s="162"/>
      <c r="AG1412" s="162"/>
      <c r="AH1412" s="162"/>
      <c r="AI1412" s="162"/>
      <c r="AJ1412" s="162"/>
      <c r="AK1412" s="162"/>
      <c r="AL1412" s="162"/>
      <c r="AM1412" s="162"/>
      <c r="AN1412" s="162"/>
      <c r="AO1412" s="162"/>
      <c r="AP1412" s="162"/>
      <c r="AQ1412" s="162"/>
      <c r="AR1412" s="162"/>
      <c r="AS1412" s="162"/>
      <c r="AT1412" s="162"/>
      <c r="AU1412" s="162"/>
      <c r="AV1412" s="162"/>
      <c r="AW1412" s="162"/>
      <c r="AX1412" s="162"/>
      <c r="AY1412" s="162"/>
      <c r="AZ1412" s="162"/>
      <c r="BA1412" s="162"/>
      <c r="BB1412" s="162"/>
      <c r="BC1412" s="162"/>
      <c r="BD1412" s="162"/>
      <c r="BE1412" s="162"/>
      <c r="BF1412" s="162"/>
      <c r="BG1412" s="162"/>
      <c r="BH1412" s="162"/>
    </row>
    <row r="1413" spans="1:60" outlineLevel="1" x14ac:dyDescent="0.2">
      <c r="A1413" s="211">
        <v>197</v>
      </c>
      <c r="B1413" s="173" t="s">
        <v>1283</v>
      </c>
      <c r="C1413" s="201" t="s">
        <v>1284</v>
      </c>
      <c r="D1413" s="177" t="s">
        <v>186</v>
      </c>
      <c r="E1413" s="183">
        <v>8</v>
      </c>
      <c r="F1413" s="192"/>
      <c r="G1413" s="191">
        <f>ROUND(E1413*F1413,2)</f>
        <v>0</v>
      </c>
      <c r="H1413" s="190" t="s">
        <v>1246</v>
      </c>
      <c r="I1413" s="213" t="s">
        <v>169</v>
      </c>
      <c r="J1413" s="162"/>
      <c r="K1413" s="162"/>
      <c r="L1413" s="162"/>
      <c r="M1413" s="162"/>
      <c r="N1413" s="162"/>
      <c r="O1413" s="162"/>
      <c r="P1413" s="162"/>
      <c r="Q1413" s="162"/>
      <c r="R1413" s="162"/>
      <c r="S1413" s="162"/>
      <c r="T1413" s="162"/>
      <c r="U1413" s="162"/>
      <c r="V1413" s="162"/>
      <c r="W1413" s="162"/>
      <c r="X1413" s="162"/>
      <c r="Y1413" s="162"/>
      <c r="Z1413" s="162"/>
      <c r="AA1413" s="162"/>
      <c r="AB1413" s="162"/>
      <c r="AC1413" s="162"/>
      <c r="AD1413" s="162"/>
      <c r="AE1413" s="162" t="s">
        <v>170</v>
      </c>
      <c r="AF1413" s="162"/>
      <c r="AG1413" s="162"/>
      <c r="AH1413" s="162"/>
      <c r="AI1413" s="162"/>
      <c r="AJ1413" s="162"/>
      <c r="AK1413" s="162"/>
      <c r="AL1413" s="162"/>
      <c r="AM1413" s="162">
        <v>21</v>
      </c>
      <c r="AN1413" s="162"/>
      <c r="AO1413" s="162"/>
      <c r="AP1413" s="162"/>
      <c r="AQ1413" s="162"/>
      <c r="AR1413" s="162"/>
      <c r="AS1413" s="162"/>
      <c r="AT1413" s="162"/>
      <c r="AU1413" s="162"/>
      <c r="AV1413" s="162"/>
      <c r="AW1413" s="162"/>
      <c r="AX1413" s="162"/>
      <c r="AY1413" s="162"/>
      <c r="AZ1413" s="162"/>
      <c r="BA1413" s="162"/>
      <c r="BB1413" s="162"/>
      <c r="BC1413" s="162"/>
      <c r="BD1413" s="162"/>
      <c r="BE1413" s="162"/>
      <c r="BF1413" s="162"/>
      <c r="BG1413" s="162"/>
      <c r="BH1413" s="162"/>
    </row>
    <row r="1414" spans="1:60" outlineLevel="1" x14ac:dyDescent="0.2">
      <c r="A1414" s="210"/>
      <c r="B1414" s="174"/>
      <c r="C1414" s="202" t="s">
        <v>1285</v>
      </c>
      <c r="D1414" s="178"/>
      <c r="E1414" s="184">
        <v>8</v>
      </c>
      <c r="F1414" s="191"/>
      <c r="G1414" s="191"/>
      <c r="H1414" s="190"/>
      <c r="I1414" s="213"/>
      <c r="J1414" s="162"/>
      <c r="K1414" s="162"/>
      <c r="L1414" s="162"/>
      <c r="M1414" s="162"/>
      <c r="N1414" s="162"/>
      <c r="O1414" s="162"/>
      <c r="P1414" s="162"/>
      <c r="Q1414" s="162"/>
      <c r="R1414" s="162"/>
      <c r="S1414" s="162"/>
      <c r="T1414" s="162"/>
      <c r="U1414" s="162"/>
      <c r="V1414" s="162"/>
      <c r="W1414" s="162"/>
      <c r="X1414" s="162"/>
      <c r="Y1414" s="162"/>
      <c r="Z1414" s="162"/>
      <c r="AA1414" s="162"/>
      <c r="AB1414" s="162"/>
      <c r="AC1414" s="162"/>
      <c r="AD1414" s="162"/>
      <c r="AE1414" s="162"/>
      <c r="AF1414" s="162"/>
      <c r="AG1414" s="162"/>
      <c r="AH1414" s="162"/>
      <c r="AI1414" s="162"/>
      <c r="AJ1414" s="162"/>
      <c r="AK1414" s="162"/>
      <c r="AL1414" s="162"/>
      <c r="AM1414" s="162"/>
      <c r="AN1414" s="162"/>
      <c r="AO1414" s="162"/>
      <c r="AP1414" s="162"/>
      <c r="AQ1414" s="162"/>
      <c r="AR1414" s="162"/>
      <c r="AS1414" s="162"/>
      <c r="AT1414" s="162"/>
      <c r="AU1414" s="162"/>
      <c r="AV1414" s="162"/>
      <c r="AW1414" s="162"/>
      <c r="AX1414" s="162"/>
      <c r="AY1414" s="162"/>
      <c r="AZ1414" s="162"/>
      <c r="BA1414" s="162"/>
      <c r="BB1414" s="162"/>
      <c r="BC1414" s="162"/>
      <c r="BD1414" s="162"/>
      <c r="BE1414" s="162"/>
      <c r="BF1414" s="162"/>
      <c r="BG1414" s="162"/>
      <c r="BH1414" s="162"/>
    </row>
    <row r="1415" spans="1:60" outlineLevel="1" x14ac:dyDescent="0.2">
      <c r="A1415" s="210"/>
      <c r="B1415" s="289" t="s">
        <v>1286</v>
      </c>
      <c r="C1415" s="290"/>
      <c r="D1415" s="291"/>
      <c r="E1415" s="292"/>
      <c r="F1415" s="293"/>
      <c r="G1415" s="294"/>
      <c r="H1415" s="190"/>
      <c r="I1415" s="213"/>
      <c r="J1415" s="162"/>
      <c r="K1415" s="162"/>
      <c r="L1415" s="162"/>
      <c r="M1415" s="162"/>
      <c r="N1415" s="162"/>
      <c r="O1415" s="162"/>
      <c r="P1415" s="162"/>
      <c r="Q1415" s="162"/>
      <c r="R1415" s="162"/>
      <c r="S1415" s="162"/>
      <c r="T1415" s="162"/>
      <c r="U1415" s="162"/>
      <c r="V1415" s="162"/>
      <c r="W1415" s="162"/>
      <c r="X1415" s="162"/>
      <c r="Y1415" s="162"/>
      <c r="Z1415" s="162"/>
      <c r="AA1415" s="162"/>
      <c r="AB1415" s="162"/>
      <c r="AC1415" s="162">
        <v>0</v>
      </c>
      <c r="AD1415" s="162"/>
      <c r="AE1415" s="162"/>
      <c r="AF1415" s="162"/>
      <c r="AG1415" s="162"/>
      <c r="AH1415" s="162"/>
      <c r="AI1415" s="162"/>
      <c r="AJ1415" s="162"/>
      <c r="AK1415" s="162"/>
      <c r="AL1415" s="162"/>
      <c r="AM1415" s="162"/>
      <c r="AN1415" s="162"/>
      <c r="AO1415" s="162"/>
      <c r="AP1415" s="162"/>
      <c r="AQ1415" s="162"/>
      <c r="AR1415" s="162"/>
      <c r="AS1415" s="162"/>
      <c r="AT1415" s="162"/>
      <c r="AU1415" s="162"/>
      <c r="AV1415" s="162"/>
      <c r="AW1415" s="162"/>
      <c r="AX1415" s="162"/>
      <c r="AY1415" s="162"/>
      <c r="AZ1415" s="162"/>
      <c r="BA1415" s="162"/>
      <c r="BB1415" s="162"/>
      <c r="BC1415" s="162"/>
      <c r="BD1415" s="162"/>
      <c r="BE1415" s="162"/>
      <c r="BF1415" s="162"/>
      <c r="BG1415" s="162"/>
      <c r="BH1415" s="162"/>
    </row>
    <row r="1416" spans="1:60" outlineLevel="1" x14ac:dyDescent="0.2">
      <c r="A1416" s="210"/>
      <c r="B1416" s="289" t="s">
        <v>1287</v>
      </c>
      <c r="C1416" s="290"/>
      <c r="D1416" s="291"/>
      <c r="E1416" s="292"/>
      <c r="F1416" s="293"/>
      <c r="G1416" s="294"/>
      <c r="H1416" s="190"/>
      <c r="I1416" s="213"/>
      <c r="J1416" s="162"/>
      <c r="K1416" s="162"/>
      <c r="L1416" s="162"/>
      <c r="M1416" s="162"/>
      <c r="N1416" s="162"/>
      <c r="O1416" s="162"/>
      <c r="P1416" s="162"/>
      <c r="Q1416" s="162"/>
      <c r="R1416" s="162"/>
      <c r="S1416" s="162"/>
      <c r="T1416" s="162"/>
      <c r="U1416" s="162"/>
      <c r="V1416" s="162"/>
      <c r="W1416" s="162"/>
      <c r="X1416" s="162"/>
      <c r="Y1416" s="162"/>
      <c r="Z1416" s="162"/>
      <c r="AA1416" s="162"/>
      <c r="AB1416" s="162"/>
      <c r="AC1416" s="162">
        <v>1</v>
      </c>
      <c r="AD1416" s="162"/>
      <c r="AE1416" s="162"/>
      <c r="AF1416" s="162"/>
      <c r="AG1416" s="162"/>
      <c r="AH1416" s="162"/>
      <c r="AI1416" s="162"/>
      <c r="AJ1416" s="162"/>
      <c r="AK1416" s="162"/>
      <c r="AL1416" s="162"/>
      <c r="AM1416" s="162"/>
      <c r="AN1416" s="162"/>
      <c r="AO1416" s="162"/>
      <c r="AP1416" s="162"/>
      <c r="AQ1416" s="162"/>
      <c r="AR1416" s="162"/>
      <c r="AS1416" s="162"/>
      <c r="AT1416" s="162"/>
      <c r="AU1416" s="162"/>
      <c r="AV1416" s="162"/>
      <c r="AW1416" s="162"/>
      <c r="AX1416" s="162"/>
      <c r="AY1416" s="162"/>
      <c r="AZ1416" s="162"/>
      <c r="BA1416" s="162"/>
      <c r="BB1416" s="162"/>
      <c r="BC1416" s="162"/>
      <c r="BD1416" s="162"/>
      <c r="BE1416" s="162"/>
      <c r="BF1416" s="162"/>
      <c r="BG1416" s="162"/>
      <c r="BH1416" s="162"/>
    </row>
    <row r="1417" spans="1:60" outlineLevel="1" x14ac:dyDescent="0.2">
      <c r="A1417" s="211">
        <v>198</v>
      </c>
      <c r="B1417" s="173" t="s">
        <v>1288</v>
      </c>
      <c r="C1417" s="201" t="s">
        <v>1289</v>
      </c>
      <c r="D1417" s="177" t="s">
        <v>167</v>
      </c>
      <c r="E1417" s="183">
        <v>16.135200000000001</v>
      </c>
      <c r="F1417" s="192"/>
      <c r="G1417" s="191">
        <f>ROUND(E1417*F1417,2)</f>
        <v>0</v>
      </c>
      <c r="H1417" s="190" t="s">
        <v>1246</v>
      </c>
      <c r="I1417" s="213" t="s">
        <v>169</v>
      </c>
      <c r="J1417" s="162"/>
      <c r="K1417" s="162"/>
      <c r="L1417" s="162"/>
      <c r="M1417" s="162"/>
      <c r="N1417" s="162"/>
      <c r="O1417" s="162"/>
      <c r="P1417" s="162"/>
      <c r="Q1417" s="162"/>
      <c r="R1417" s="162"/>
      <c r="S1417" s="162"/>
      <c r="T1417" s="162"/>
      <c r="U1417" s="162"/>
      <c r="V1417" s="162"/>
      <c r="W1417" s="162"/>
      <c r="X1417" s="162"/>
      <c r="Y1417" s="162"/>
      <c r="Z1417" s="162"/>
      <c r="AA1417" s="162"/>
      <c r="AB1417" s="162"/>
      <c r="AC1417" s="162"/>
      <c r="AD1417" s="162"/>
      <c r="AE1417" s="162" t="s">
        <v>170</v>
      </c>
      <c r="AF1417" s="162"/>
      <c r="AG1417" s="162"/>
      <c r="AH1417" s="162"/>
      <c r="AI1417" s="162"/>
      <c r="AJ1417" s="162"/>
      <c r="AK1417" s="162"/>
      <c r="AL1417" s="162"/>
      <c r="AM1417" s="162">
        <v>21</v>
      </c>
      <c r="AN1417" s="162"/>
      <c r="AO1417" s="162"/>
      <c r="AP1417" s="162"/>
      <c r="AQ1417" s="162"/>
      <c r="AR1417" s="162"/>
      <c r="AS1417" s="162"/>
      <c r="AT1417" s="162"/>
      <c r="AU1417" s="162"/>
      <c r="AV1417" s="162"/>
      <c r="AW1417" s="162"/>
      <c r="AX1417" s="162"/>
      <c r="AY1417" s="162"/>
      <c r="AZ1417" s="162"/>
      <c r="BA1417" s="162"/>
      <c r="BB1417" s="162"/>
      <c r="BC1417" s="162"/>
      <c r="BD1417" s="162"/>
      <c r="BE1417" s="162"/>
      <c r="BF1417" s="162"/>
      <c r="BG1417" s="162"/>
      <c r="BH1417" s="162"/>
    </row>
    <row r="1418" spans="1:60" outlineLevel="1" x14ac:dyDescent="0.2">
      <c r="A1418" s="210"/>
      <c r="B1418" s="174"/>
      <c r="C1418" s="303" t="s">
        <v>1290</v>
      </c>
      <c r="D1418" s="304"/>
      <c r="E1418" s="305"/>
      <c r="F1418" s="306"/>
      <c r="G1418" s="307"/>
      <c r="H1418" s="190"/>
      <c r="I1418" s="213"/>
      <c r="J1418" s="162"/>
      <c r="K1418" s="162"/>
      <c r="L1418" s="162"/>
      <c r="M1418" s="162"/>
      <c r="N1418" s="162"/>
      <c r="O1418" s="162"/>
      <c r="P1418" s="162"/>
      <c r="Q1418" s="162"/>
      <c r="R1418" s="162"/>
      <c r="S1418" s="162"/>
      <c r="T1418" s="162"/>
      <c r="U1418" s="162"/>
      <c r="V1418" s="162"/>
      <c r="W1418" s="162"/>
      <c r="X1418" s="162"/>
      <c r="Y1418" s="162"/>
      <c r="Z1418" s="162"/>
      <c r="AA1418" s="162"/>
      <c r="AB1418" s="162"/>
      <c r="AC1418" s="162"/>
      <c r="AD1418" s="162"/>
      <c r="AE1418" s="162"/>
      <c r="AF1418" s="162"/>
      <c r="AG1418" s="162"/>
      <c r="AH1418" s="162"/>
      <c r="AI1418" s="162"/>
      <c r="AJ1418" s="162"/>
      <c r="AK1418" s="162"/>
      <c r="AL1418" s="162"/>
      <c r="AM1418" s="162"/>
      <c r="AN1418" s="162"/>
      <c r="AO1418" s="162"/>
      <c r="AP1418" s="162"/>
      <c r="AQ1418" s="162"/>
      <c r="AR1418" s="162"/>
      <c r="AS1418" s="162"/>
      <c r="AT1418" s="162"/>
      <c r="AU1418" s="162"/>
      <c r="AV1418" s="162"/>
      <c r="AW1418" s="162"/>
      <c r="AX1418" s="162"/>
      <c r="AY1418" s="162"/>
      <c r="AZ1418" s="162"/>
      <c r="BA1418" s="165" t="str">
        <f>C1418</f>
        <v>včetně spojovacích prostředků.</v>
      </c>
      <c r="BB1418" s="162"/>
      <c r="BC1418" s="162"/>
      <c r="BD1418" s="162"/>
      <c r="BE1418" s="162"/>
      <c r="BF1418" s="162"/>
      <c r="BG1418" s="162"/>
      <c r="BH1418" s="162"/>
    </row>
    <row r="1419" spans="1:60" outlineLevel="1" x14ac:dyDescent="0.2">
      <c r="A1419" s="210"/>
      <c r="B1419" s="174"/>
      <c r="C1419" s="202" t="s">
        <v>1291</v>
      </c>
      <c r="D1419" s="178"/>
      <c r="E1419" s="184"/>
      <c r="F1419" s="191"/>
      <c r="G1419" s="191"/>
      <c r="H1419" s="190"/>
      <c r="I1419" s="213"/>
      <c r="J1419" s="162"/>
      <c r="K1419" s="162"/>
      <c r="L1419" s="162"/>
      <c r="M1419" s="162"/>
      <c r="N1419" s="162"/>
      <c r="O1419" s="162"/>
      <c r="P1419" s="162"/>
      <c r="Q1419" s="162"/>
      <c r="R1419" s="162"/>
      <c r="S1419" s="162"/>
      <c r="T1419" s="162"/>
      <c r="U1419" s="162"/>
      <c r="V1419" s="162"/>
      <c r="W1419" s="162"/>
      <c r="X1419" s="162"/>
      <c r="Y1419" s="162"/>
      <c r="Z1419" s="162"/>
      <c r="AA1419" s="162"/>
      <c r="AB1419" s="162"/>
      <c r="AC1419" s="162"/>
      <c r="AD1419" s="162"/>
      <c r="AE1419" s="162"/>
      <c r="AF1419" s="162"/>
      <c r="AG1419" s="162"/>
      <c r="AH1419" s="162"/>
      <c r="AI1419" s="162"/>
      <c r="AJ1419" s="162"/>
      <c r="AK1419" s="162"/>
      <c r="AL1419" s="162"/>
      <c r="AM1419" s="162"/>
      <c r="AN1419" s="162"/>
      <c r="AO1419" s="162"/>
      <c r="AP1419" s="162"/>
      <c r="AQ1419" s="162"/>
      <c r="AR1419" s="162"/>
      <c r="AS1419" s="162"/>
      <c r="AT1419" s="162"/>
      <c r="AU1419" s="162"/>
      <c r="AV1419" s="162"/>
      <c r="AW1419" s="162"/>
      <c r="AX1419" s="162"/>
      <c r="AY1419" s="162"/>
      <c r="AZ1419" s="162"/>
      <c r="BA1419" s="162"/>
      <c r="BB1419" s="162"/>
      <c r="BC1419" s="162"/>
      <c r="BD1419" s="162"/>
      <c r="BE1419" s="162"/>
      <c r="BF1419" s="162"/>
      <c r="BG1419" s="162"/>
      <c r="BH1419" s="162"/>
    </row>
    <row r="1420" spans="1:60" outlineLevel="1" x14ac:dyDescent="0.2">
      <c r="A1420" s="210"/>
      <c r="B1420" s="174"/>
      <c r="C1420" s="202" t="s">
        <v>1292</v>
      </c>
      <c r="D1420" s="178"/>
      <c r="E1420" s="184">
        <v>2.6352000000000002</v>
      </c>
      <c r="F1420" s="191"/>
      <c r="G1420" s="191"/>
      <c r="H1420" s="190"/>
      <c r="I1420" s="213"/>
      <c r="J1420" s="162"/>
      <c r="K1420" s="162"/>
      <c r="L1420" s="162"/>
      <c r="M1420" s="162"/>
      <c r="N1420" s="162"/>
      <c r="O1420" s="162"/>
      <c r="P1420" s="162"/>
      <c r="Q1420" s="162"/>
      <c r="R1420" s="162"/>
      <c r="S1420" s="162"/>
      <c r="T1420" s="162"/>
      <c r="U1420" s="162"/>
      <c r="V1420" s="162"/>
      <c r="W1420" s="162"/>
      <c r="X1420" s="162"/>
      <c r="Y1420" s="162"/>
      <c r="Z1420" s="162"/>
      <c r="AA1420" s="162"/>
      <c r="AB1420" s="162"/>
      <c r="AC1420" s="162"/>
      <c r="AD1420" s="162"/>
      <c r="AE1420" s="162"/>
      <c r="AF1420" s="162"/>
      <c r="AG1420" s="162"/>
      <c r="AH1420" s="162"/>
      <c r="AI1420" s="162"/>
      <c r="AJ1420" s="162"/>
      <c r="AK1420" s="162"/>
      <c r="AL1420" s="162"/>
      <c r="AM1420" s="162"/>
      <c r="AN1420" s="162"/>
      <c r="AO1420" s="162"/>
      <c r="AP1420" s="162"/>
      <c r="AQ1420" s="162"/>
      <c r="AR1420" s="162"/>
      <c r="AS1420" s="162"/>
      <c r="AT1420" s="162"/>
      <c r="AU1420" s="162"/>
      <c r="AV1420" s="162"/>
      <c r="AW1420" s="162"/>
      <c r="AX1420" s="162"/>
      <c r="AY1420" s="162"/>
      <c r="AZ1420" s="162"/>
      <c r="BA1420" s="162"/>
      <c r="BB1420" s="162"/>
      <c r="BC1420" s="162"/>
      <c r="BD1420" s="162"/>
      <c r="BE1420" s="162"/>
      <c r="BF1420" s="162"/>
      <c r="BG1420" s="162"/>
      <c r="BH1420" s="162"/>
    </row>
    <row r="1421" spans="1:60" outlineLevel="1" x14ac:dyDescent="0.2">
      <c r="A1421" s="210"/>
      <c r="B1421" s="174"/>
      <c r="C1421" s="202" t="s">
        <v>1293</v>
      </c>
      <c r="D1421" s="178"/>
      <c r="E1421" s="184">
        <v>6.6959999999999997</v>
      </c>
      <c r="F1421" s="191"/>
      <c r="G1421" s="191"/>
      <c r="H1421" s="190"/>
      <c r="I1421" s="213"/>
      <c r="J1421" s="162"/>
      <c r="K1421" s="162"/>
      <c r="L1421" s="162"/>
      <c r="M1421" s="162"/>
      <c r="N1421" s="162"/>
      <c r="O1421" s="162"/>
      <c r="P1421" s="162"/>
      <c r="Q1421" s="162"/>
      <c r="R1421" s="162"/>
      <c r="S1421" s="162"/>
      <c r="T1421" s="162"/>
      <c r="U1421" s="162"/>
      <c r="V1421" s="162"/>
      <c r="W1421" s="162"/>
      <c r="X1421" s="162"/>
      <c r="Y1421" s="162"/>
      <c r="Z1421" s="162"/>
      <c r="AA1421" s="162"/>
      <c r="AB1421" s="162"/>
      <c r="AC1421" s="162"/>
      <c r="AD1421" s="162"/>
      <c r="AE1421" s="162"/>
      <c r="AF1421" s="162"/>
      <c r="AG1421" s="162"/>
      <c r="AH1421" s="162"/>
      <c r="AI1421" s="162"/>
      <c r="AJ1421" s="162"/>
      <c r="AK1421" s="162"/>
      <c r="AL1421" s="162"/>
      <c r="AM1421" s="162"/>
      <c r="AN1421" s="162"/>
      <c r="AO1421" s="162"/>
      <c r="AP1421" s="162"/>
      <c r="AQ1421" s="162"/>
      <c r="AR1421" s="162"/>
      <c r="AS1421" s="162"/>
      <c r="AT1421" s="162"/>
      <c r="AU1421" s="162"/>
      <c r="AV1421" s="162"/>
      <c r="AW1421" s="162"/>
      <c r="AX1421" s="162"/>
      <c r="AY1421" s="162"/>
      <c r="AZ1421" s="162"/>
      <c r="BA1421" s="162"/>
      <c r="BB1421" s="162"/>
      <c r="BC1421" s="162"/>
      <c r="BD1421" s="162"/>
      <c r="BE1421" s="162"/>
      <c r="BF1421" s="162"/>
      <c r="BG1421" s="162"/>
      <c r="BH1421" s="162"/>
    </row>
    <row r="1422" spans="1:60" outlineLevel="1" x14ac:dyDescent="0.2">
      <c r="A1422" s="210"/>
      <c r="B1422" s="174"/>
      <c r="C1422" s="202" t="s">
        <v>1294</v>
      </c>
      <c r="D1422" s="178"/>
      <c r="E1422" s="184">
        <v>6.8040000000000003</v>
      </c>
      <c r="F1422" s="191"/>
      <c r="G1422" s="191"/>
      <c r="H1422" s="190"/>
      <c r="I1422" s="213"/>
      <c r="J1422" s="162"/>
      <c r="K1422" s="162"/>
      <c r="L1422" s="162"/>
      <c r="M1422" s="162"/>
      <c r="N1422" s="162"/>
      <c r="O1422" s="162"/>
      <c r="P1422" s="162"/>
      <c r="Q1422" s="162"/>
      <c r="R1422" s="162"/>
      <c r="S1422" s="162"/>
      <c r="T1422" s="162"/>
      <c r="U1422" s="162"/>
      <c r="V1422" s="162"/>
      <c r="W1422" s="162"/>
      <c r="X1422" s="162"/>
      <c r="Y1422" s="162"/>
      <c r="Z1422" s="162"/>
      <c r="AA1422" s="162"/>
      <c r="AB1422" s="162"/>
      <c r="AC1422" s="162"/>
      <c r="AD1422" s="162"/>
      <c r="AE1422" s="162"/>
      <c r="AF1422" s="162"/>
      <c r="AG1422" s="162"/>
      <c r="AH1422" s="162"/>
      <c r="AI1422" s="162"/>
      <c r="AJ1422" s="162"/>
      <c r="AK1422" s="162"/>
      <c r="AL1422" s="162"/>
      <c r="AM1422" s="162"/>
      <c r="AN1422" s="162"/>
      <c r="AO1422" s="162"/>
      <c r="AP1422" s="162"/>
      <c r="AQ1422" s="162"/>
      <c r="AR1422" s="162"/>
      <c r="AS1422" s="162"/>
      <c r="AT1422" s="162"/>
      <c r="AU1422" s="162"/>
      <c r="AV1422" s="162"/>
      <c r="AW1422" s="162"/>
      <c r="AX1422" s="162"/>
      <c r="AY1422" s="162"/>
      <c r="AZ1422" s="162"/>
      <c r="BA1422" s="162"/>
      <c r="BB1422" s="162"/>
      <c r="BC1422" s="162"/>
      <c r="BD1422" s="162"/>
      <c r="BE1422" s="162"/>
      <c r="BF1422" s="162"/>
      <c r="BG1422" s="162"/>
      <c r="BH1422" s="162"/>
    </row>
    <row r="1423" spans="1:60" outlineLevel="1" x14ac:dyDescent="0.2">
      <c r="A1423" s="210"/>
      <c r="B1423" s="289" t="s">
        <v>1286</v>
      </c>
      <c r="C1423" s="290"/>
      <c r="D1423" s="291"/>
      <c r="E1423" s="292"/>
      <c r="F1423" s="293"/>
      <c r="G1423" s="294"/>
      <c r="H1423" s="190"/>
      <c r="I1423" s="213"/>
      <c r="J1423" s="162"/>
      <c r="K1423" s="162"/>
      <c r="L1423" s="162"/>
      <c r="M1423" s="162"/>
      <c r="N1423" s="162"/>
      <c r="O1423" s="162"/>
      <c r="P1423" s="162"/>
      <c r="Q1423" s="162"/>
      <c r="R1423" s="162"/>
      <c r="S1423" s="162"/>
      <c r="T1423" s="162"/>
      <c r="U1423" s="162"/>
      <c r="V1423" s="162"/>
      <c r="W1423" s="162"/>
      <c r="X1423" s="162"/>
      <c r="Y1423" s="162"/>
      <c r="Z1423" s="162"/>
      <c r="AA1423" s="162"/>
      <c r="AB1423" s="162"/>
      <c r="AC1423" s="162">
        <v>0</v>
      </c>
      <c r="AD1423" s="162"/>
      <c r="AE1423" s="162"/>
      <c r="AF1423" s="162"/>
      <c r="AG1423" s="162"/>
      <c r="AH1423" s="162"/>
      <c r="AI1423" s="162"/>
      <c r="AJ1423" s="162"/>
      <c r="AK1423" s="162"/>
      <c r="AL1423" s="162"/>
      <c r="AM1423" s="162"/>
      <c r="AN1423" s="162"/>
      <c r="AO1423" s="162"/>
      <c r="AP1423" s="162"/>
      <c r="AQ1423" s="162"/>
      <c r="AR1423" s="162"/>
      <c r="AS1423" s="162"/>
      <c r="AT1423" s="162"/>
      <c r="AU1423" s="162"/>
      <c r="AV1423" s="162"/>
      <c r="AW1423" s="162"/>
      <c r="AX1423" s="162"/>
      <c r="AY1423" s="162"/>
      <c r="AZ1423" s="162"/>
      <c r="BA1423" s="162"/>
      <c r="BB1423" s="162"/>
      <c r="BC1423" s="162"/>
      <c r="BD1423" s="162"/>
      <c r="BE1423" s="162"/>
      <c r="BF1423" s="162"/>
      <c r="BG1423" s="162"/>
      <c r="BH1423" s="162"/>
    </row>
    <row r="1424" spans="1:60" outlineLevel="1" x14ac:dyDescent="0.2">
      <c r="A1424" s="210"/>
      <c r="B1424" s="289" t="s">
        <v>1295</v>
      </c>
      <c r="C1424" s="290"/>
      <c r="D1424" s="291"/>
      <c r="E1424" s="292"/>
      <c r="F1424" s="293"/>
      <c r="G1424" s="294"/>
      <c r="H1424" s="190"/>
      <c r="I1424" s="213"/>
      <c r="J1424" s="162"/>
      <c r="K1424" s="162"/>
      <c r="L1424" s="162"/>
      <c r="M1424" s="162"/>
      <c r="N1424" s="162"/>
      <c r="O1424" s="162"/>
      <c r="P1424" s="162"/>
      <c r="Q1424" s="162"/>
      <c r="R1424" s="162"/>
      <c r="S1424" s="162"/>
      <c r="T1424" s="162"/>
      <c r="U1424" s="162"/>
      <c r="V1424" s="162"/>
      <c r="W1424" s="162"/>
      <c r="X1424" s="162"/>
      <c r="Y1424" s="162"/>
      <c r="Z1424" s="162"/>
      <c r="AA1424" s="162"/>
      <c r="AB1424" s="162"/>
      <c r="AC1424" s="162">
        <v>1</v>
      </c>
      <c r="AD1424" s="162"/>
      <c r="AE1424" s="162"/>
      <c r="AF1424" s="162"/>
      <c r="AG1424" s="162"/>
      <c r="AH1424" s="162"/>
      <c r="AI1424" s="162"/>
      <c r="AJ1424" s="162"/>
      <c r="AK1424" s="162"/>
      <c r="AL1424" s="162"/>
      <c r="AM1424" s="162"/>
      <c r="AN1424" s="162"/>
      <c r="AO1424" s="162"/>
      <c r="AP1424" s="162"/>
      <c r="AQ1424" s="162"/>
      <c r="AR1424" s="162"/>
      <c r="AS1424" s="162"/>
      <c r="AT1424" s="162"/>
      <c r="AU1424" s="162"/>
      <c r="AV1424" s="162"/>
      <c r="AW1424" s="162"/>
      <c r="AX1424" s="162"/>
      <c r="AY1424" s="162"/>
      <c r="AZ1424" s="162"/>
      <c r="BA1424" s="162"/>
      <c r="BB1424" s="162"/>
      <c r="BC1424" s="162"/>
      <c r="BD1424" s="162"/>
      <c r="BE1424" s="162"/>
      <c r="BF1424" s="162"/>
      <c r="BG1424" s="162"/>
      <c r="BH1424" s="162"/>
    </row>
    <row r="1425" spans="1:60" ht="22.5" outlineLevel="1" x14ac:dyDescent="0.2">
      <c r="A1425" s="211">
        <v>199</v>
      </c>
      <c r="B1425" s="173" t="s">
        <v>1296</v>
      </c>
      <c r="C1425" s="201" t="s">
        <v>1297</v>
      </c>
      <c r="D1425" s="177" t="s">
        <v>347</v>
      </c>
      <c r="E1425" s="183">
        <v>2</v>
      </c>
      <c r="F1425" s="192"/>
      <c r="G1425" s="191">
        <f>ROUND(E1425*F1425,2)</f>
        <v>0</v>
      </c>
      <c r="H1425" s="190" t="s">
        <v>1246</v>
      </c>
      <c r="I1425" s="213" t="s">
        <v>169</v>
      </c>
      <c r="J1425" s="162"/>
      <c r="K1425" s="162"/>
      <c r="L1425" s="162"/>
      <c r="M1425" s="162"/>
      <c r="N1425" s="162"/>
      <c r="O1425" s="162"/>
      <c r="P1425" s="162"/>
      <c r="Q1425" s="162"/>
      <c r="R1425" s="162"/>
      <c r="S1425" s="162"/>
      <c r="T1425" s="162"/>
      <c r="U1425" s="162"/>
      <c r="V1425" s="162"/>
      <c r="W1425" s="162"/>
      <c r="X1425" s="162"/>
      <c r="Y1425" s="162"/>
      <c r="Z1425" s="162"/>
      <c r="AA1425" s="162"/>
      <c r="AB1425" s="162"/>
      <c r="AC1425" s="162"/>
      <c r="AD1425" s="162"/>
      <c r="AE1425" s="162" t="s">
        <v>170</v>
      </c>
      <c r="AF1425" s="162"/>
      <c r="AG1425" s="162"/>
      <c r="AH1425" s="162"/>
      <c r="AI1425" s="162"/>
      <c r="AJ1425" s="162"/>
      <c r="AK1425" s="162"/>
      <c r="AL1425" s="162"/>
      <c r="AM1425" s="162">
        <v>21</v>
      </c>
      <c r="AN1425" s="162"/>
      <c r="AO1425" s="162"/>
      <c r="AP1425" s="162"/>
      <c r="AQ1425" s="162"/>
      <c r="AR1425" s="162"/>
      <c r="AS1425" s="162"/>
      <c r="AT1425" s="162"/>
      <c r="AU1425" s="162"/>
      <c r="AV1425" s="162"/>
      <c r="AW1425" s="162"/>
      <c r="AX1425" s="162"/>
      <c r="AY1425" s="162"/>
      <c r="AZ1425" s="162"/>
      <c r="BA1425" s="162"/>
      <c r="BB1425" s="162"/>
      <c r="BC1425" s="162"/>
      <c r="BD1425" s="162"/>
      <c r="BE1425" s="162"/>
      <c r="BF1425" s="162"/>
      <c r="BG1425" s="162"/>
      <c r="BH1425" s="162"/>
    </row>
    <row r="1426" spans="1:60" outlineLevel="1" x14ac:dyDescent="0.2">
      <c r="A1426" s="210"/>
      <c r="B1426" s="174"/>
      <c r="C1426" s="202" t="s">
        <v>1298</v>
      </c>
      <c r="D1426" s="178"/>
      <c r="E1426" s="184">
        <v>2</v>
      </c>
      <c r="F1426" s="191"/>
      <c r="G1426" s="191"/>
      <c r="H1426" s="190"/>
      <c r="I1426" s="213"/>
      <c r="J1426" s="162"/>
      <c r="K1426" s="162"/>
      <c r="L1426" s="162"/>
      <c r="M1426" s="162"/>
      <c r="N1426" s="162"/>
      <c r="O1426" s="162"/>
      <c r="P1426" s="162"/>
      <c r="Q1426" s="162"/>
      <c r="R1426" s="162"/>
      <c r="S1426" s="162"/>
      <c r="T1426" s="162"/>
      <c r="U1426" s="162"/>
      <c r="V1426" s="162"/>
      <c r="W1426" s="162"/>
      <c r="X1426" s="162"/>
      <c r="Y1426" s="162"/>
      <c r="Z1426" s="162"/>
      <c r="AA1426" s="162"/>
      <c r="AB1426" s="162"/>
      <c r="AC1426" s="162"/>
      <c r="AD1426" s="162"/>
      <c r="AE1426" s="162"/>
      <c r="AF1426" s="162"/>
      <c r="AG1426" s="162"/>
      <c r="AH1426" s="162"/>
      <c r="AI1426" s="162"/>
      <c r="AJ1426" s="162"/>
      <c r="AK1426" s="162"/>
      <c r="AL1426" s="162"/>
      <c r="AM1426" s="162"/>
      <c r="AN1426" s="162"/>
      <c r="AO1426" s="162"/>
      <c r="AP1426" s="162"/>
      <c r="AQ1426" s="162"/>
      <c r="AR1426" s="162"/>
      <c r="AS1426" s="162"/>
      <c r="AT1426" s="162"/>
      <c r="AU1426" s="162"/>
      <c r="AV1426" s="162"/>
      <c r="AW1426" s="162"/>
      <c r="AX1426" s="162"/>
      <c r="AY1426" s="162"/>
      <c r="AZ1426" s="162"/>
      <c r="BA1426" s="162"/>
      <c r="BB1426" s="162"/>
      <c r="BC1426" s="162"/>
      <c r="BD1426" s="162"/>
      <c r="BE1426" s="162"/>
      <c r="BF1426" s="162"/>
      <c r="BG1426" s="162"/>
      <c r="BH1426" s="162"/>
    </row>
    <row r="1427" spans="1:60" outlineLevel="1" x14ac:dyDescent="0.2">
      <c r="A1427" s="210"/>
      <c r="B1427" s="289" t="s">
        <v>1286</v>
      </c>
      <c r="C1427" s="290"/>
      <c r="D1427" s="291"/>
      <c r="E1427" s="292"/>
      <c r="F1427" s="293"/>
      <c r="G1427" s="294"/>
      <c r="H1427" s="190"/>
      <c r="I1427" s="213"/>
      <c r="J1427" s="162"/>
      <c r="K1427" s="162"/>
      <c r="L1427" s="162"/>
      <c r="M1427" s="162"/>
      <c r="N1427" s="162"/>
      <c r="O1427" s="162"/>
      <c r="P1427" s="162"/>
      <c r="Q1427" s="162"/>
      <c r="R1427" s="162"/>
      <c r="S1427" s="162"/>
      <c r="T1427" s="162"/>
      <c r="U1427" s="162"/>
      <c r="V1427" s="162"/>
      <c r="W1427" s="162"/>
      <c r="X1427" s="162"/>
      <c r="Y1427" s="162"/>
      <c r="Z1427" s="162"/>
      <c r="AA1427" s="162"/>
      <c r="AB1427" s="162"/>
      <c r="AC1427" s="162">
        <v>0</v>
      </c>
      <c r="AD1427" s="162"/>
      <c r="AE1427" s="162"/>
      <c r="AF1427" s="162"/>
      <c r="AG1427" s="162"/>
      <c r="AH1427" s="162"/>
      <c r="AI1427" s="162"/>
      <c r="AJ1427" s="162"/>
      <c r="AK1427" s="162"/>
      <c r="AL1427" s="162"/>
      <c r="AM1427" s="162"/>
      <c r="AN1427" s="162"/>
      <c r="AO1427" s="162"/>
      <c r="AP1427" s="162"/>
      <c r="AQ1427" s="162"/>
      <c r="AR1427" s="162"/>
      <c r="AS1427" s="162"/>
      <c r="AT1427" s="162"/>
      <c r="AU1427" s="162"/>
      <c r="AV1427" s="162"/>
      <c r="AW1427" s="162"/>
      <c r="AX1427" s="162"/>
      <c r="AY1427" s="162"/>
      <c r="AZ1427" s="162"/>
      <c r="BA1427" s="162"/>
      <c r="BB1427" s="162"/>
      <c r="BC1427" s="162"/>
      <c r="BD1427" s="162"/>
      <c r="BE1427" s="162"/>
      <c r="BF1427" s="162"/>
      <c r="BG1427" s="162"/>
      <c r="BH1427" s="162"/>
    </row>
    <row r="1428" spans="1:60" outlineLevel="1" x14ac:dyDescent="0.2">
      <c r="A1428" s="210"/>
      <c r="B1428" s="289" t="s">
        <v>1295</v>
      </c>
      <c r="C1428" s="290"/>
      <c r="D1428" s="291"/>
      <c r="E1428" s="292"/>
      <c r="F1428" s="293"/>
      <c r="G1428" s="294"/>
      <c r="H1428" s="190"/>
      <c r="I1428" s="213"/>
      <c r="J1428" s="162"/>
      <c r="K1428" s="162"/>
      <c r="L1428" s="162"/>
      <c r="M1428" s="162"/>
      <c r="N1428" s="162"/>
      <c r="O1428" s="162"/>
      <c r="P1428" s="162"/>
      <c r="Q1428" s="162"/>
      <c r="R1428" s="162"/>
      <c r="S1428" s="162"/>
      <c r="T1428" s="162"/>
      <c r="U1428" s="162"/>
      <c r="V1428" s="162"/>
      <c r="W1428" s="162"/>
      <c r="X1428" s="162"/>
      <c r="Y1428" s="162"/>
      <c r="Z1428" s="162"/>
      <c r="AA1428" s="162"/>
      <c r="AB1428" s="162"/>
      <c r="AC1428" s="162">
        <v>1</v>
      </c>
      <c r="AD1428" s="162"/>
      <c r="AE1428" s="162"/>
      <c r="AF1428" s="162"/>
      <c r="AG1428" s="162"/>
      <c r="AH1428" s="162"/>
      <c r="AI1428" s="162"/>
      <c r="AJ1428" s="162"/>
      <c r="AK1428" s="162"/>
      <c r="AL1428" s="162"/>
      <c r="AM1428" s="162"/>
      <c r="AN1428" s="162"/>
      <c r="AO1428" s="162"/>
      <c r="AP1428" s="162"/>
      <c r="AQ1428" s="162"/>
      <c r="AR1428" s="162"/>
      <c r="AS1428" s="162"/>
      <c r="AT1428" s="162"/>
      <c r="AU1428" s="162"/>
      <c r="AV1428" s="162"/>
      <c r="AW1428" s="162"/>
      <c r="AX1428" s="162"/>
      <c r="AY1428" s="162"/>
      <c r="AZ1428" s="162"/>
      <c r="BA1428" s="162"/>
      <c r="BB1428" s="162"/>
      <c r="BC1428" s="162"/>
      <c r="BD1428" s="162"/>
      <c r="BE1428" s="162"/>
      <c r="BF1428" s="162"/>
      <c r="BG1428" s="162"/>
      <c r="BH1428" s="162"/>
    </row>
    <row r="1429" spans="1:60" ht="22.5" outlineLevel="1" x14ac:dyDescent="0.2">
      <c r="A1429" s="211">
        <v>200</v>
      </c>
      <c r="B1429" s="173" t="s">
        <v>1299</v>
      </c>
      <c r="C1429" s="201" t="s">
        <v>1300</v>
      </c>
      <c r="D1429" s="177" t="s">
        <v>186</v>
      </c>
      <c r="E1429" s="183">
        <v>18.47</v>
      </c>
      <c r="F1429" s="192"/>
      <c r="G1429" s="191">
        <f>ROUND(E1429*F1429,2)</f>
        <v>0</v>
      </c>
      <c r="H1429" s="190" t="s">
        <v>1246</v>
      </c>
      <c r="I1429" s="213" t="s">
        <v>169</v>
      </c>
      <c r="J1429" s="162"/>
      <c r="K1429" s="162"/>
      <c r="L1429" s="162"/>
      <c r="M1429" s="162"/>
      <c r="N1429" s="162"/>
      <c r="O1429" s="162"/>
      <c r="P1429" s="162"/>
      <c r="Q1429" s="162"/>
      <c r="R1429" s="162"/>
      <c r="S1429" s="162"/>
      <c r="T1429" s="162"/>
      <c r="U1429" s="162"/>
      <c r="V1429" s="162"/>
      <c r="W1429" s="162"/>
      <c r="X1429" s="162"/>
      <c r="Y1429" s="162"/>
      <c r="Z1429" s="162"/>
      <c r="AA1429" s="162"/>
      <c r="AB1429" s="162"/>
      <c r="AC1429" s="162"/>
      <c r="AD1429" s="162"/>
      <c r="AE1429" s="162" t="s">
        <v>170</v>
      </c>
      <c r="AF1429" s="162"/>
      <c r="AG1429" s="162"/>
      <c r="AH1429" s="162"/>
      <c r="AI1429" s="162"/>
      <c r="AJ1429" s="162"/>
      <c r="AK1429" s="162"/>
      <c r="AL1429" s="162"/>
      <c r="AM1429" s="162">
        <v>21</v>
      </c>
      <c r="AN1429" s="162"/>
      <c r="AO1429" s="162"/>
      <c r="AP1429" s="162"/>
      <c r="AQ1429" s="162"/>
      <c r="AR1429" s="162"/>
      <c r="AS1429" s="162"/>
      <c r="AT1429" s="162"/>
      <c r="AU1429" s="162"/>
      <c r="AV1429" s="162"/>
      <c r="AW1429" s="162"/>
      <c r="AX1429" s="162"/>
      <c r="AY1429" s="162"/>
      <c r="AZ1429" s="162"/>
      <c r="BA1429" s="162"/>
      <c r="BB1429" s="162"/>
      <c r="BC1429" s="162"/>
      <c r="BD1429" s="162"/>
      <c r="BE1429" s="162"/>
      <c r="BF1429" s="162"/>
      <c r="BG1429" s="162"/>
      <c r="BH1429" s="162"/>
    </row>
    <row r="1430" spans="1:60" outlineLevel="1" x14ac:dyDescent="0.2">
      <c r="A1430" s="210"/>
      <c r="B1430" s="174"/>
      <c r="C1430" s="303" t="s">
        <v>1301</v>
      </c>
      <c r="D1430" s="304"/>
      <c r="E1430" s="305"/>
      <c r="F1430" s="306"/>
      <c r="G1430" s="307"/>
      <c r="H1430" s="190"/>
      <c r="I1430" s="213"/>
      <c r="J1430" s="162"/>
      <c r="K1430" s="162"/>
      <c r="L1430" s="162"/>
      <c r="M1430" s="162"/>
      <c r="N1430" s="162"/>
      <c r="O1430" s="162"/>
      <c r="P1430" s="162"/>
      <c r="Q1430" s="162"/>
      <c r="R1430" s="162"/>
      <c r="S1430" s="162"/>
      <c r="T1430" s="162"/>
      <c r="U1430" s="162"/>
      <c r="V1430" s="162"/>
      <c r="W1430" s="162"/>
      <c r="X1430" s="162"/>
      <c r="Y1430" s="162"/>
      <c r="Z1430" s="162"/>
      <c r="AA1430" s="162"/>
      <c r="AB1430" s="162"/>
      <c r="AC1430" s="162"/>
      <c r="AD1430" s="162"/>
      <c r="AE1430" s="162"/>
      <c r="AF1430" s="162"/>
      <c r="AG1430" s="162"/>
      <c r="AH1430" s="162"/>
      <c r="AI1430" s="162"/>
      <c r="AJ1430" s="162"/>
      <c r="AK1430" s="162"/>
      <c r="AL1430" s="162"/>
      <c r="AM1430" s="162"/>
      <c r="AN1430" s="162"/>
      <c r="AO1430" s="162"/>
      <c r="AP1430" s="162"/>
      <c r="AQ1430" s="162"/>
      <c r="AR1430" s="162"/>
      <c r="AS1430" s="162"/>
      <c r="AT1430" s="162"/>
      <c r="AU1430" s="162"/>
      <c r="AV1430" s="162"/>
      <c r="AW1430" s="162"/>
      <c r="AX1430" s="162"/>
      <c r="AY1430" s="162"/>
      <c r="AZ1430" s="162"/>
      <c r="BA1430" s="165" t="str">
        <f>C1430</f>
        <v>včetně háku, čela a spojky.</v>
      </c>
      <c r="BB1430" s="162"/>
      <c r="BC1430" s="162"/>
      <c r="BD1430" s="162"/>
      <c r="BE1430" s="162"/>
      <c r="BF1430" s="162"/>
      <c r="BG1430" s="162"/>
      <c r="BH1430" s="162"/>
    </row>
    <row r="1431" spans="1:60" outlineLevel="1" x14ac:dyDescent="0.2">
      <c r="A1431" s="210"/>
      <c r="B1431" s="174"/>
      <c r="C1431" s="202" t="s">
        <v>1302</v>
      </c>
      <c r="D1431" s="178"/>
      <c r="E1431" s="184">
        <v>3.69</v>
      </c>
      <c r="F1431" s="191"/>
      <c r="G1431" s="191"/>
      <c r="H1431" s="190"/>
      <c r="I1431" s="213"/>
      <c r="J1431" s="162"/>
      <c r="K1431" s="162"/>
      <c r="L1431" s="162"/>
      <c r="M1431" s="162"/>
      <c r="N1431" s="162"/>
      <c r="O1431" s="162"/>
      <c r="P1431" s="162"/>
      <c r="Q1431" s="162"/>
      <c r="R1431" s="162"/>
      <c r="S1431" s="162"/>
      <c r="T1431" s="162"/>
      <c r="U1431" s="162"/>
      <c r="V1431" s="162"/>
      <c r="W1431" s="162"/>
      <c r="X1431" s="162"/>
      <c r="Y1431" s="162"/>
      <c r="Z1431" s="162"/>
      <c r="AA1431" s="162"/>
      <c r="AB1431" s="162"/>
      <c r="AC1431" s="162"/>
      <c r="AD1431" s="162"/>
      <c r="AE1431" s="162"/>
      <c r="AF1431" s="162"/>
      <c r="AG1431" s="162"/>
      <c r="AH1431" s="162"/>
      <c r="AI1431" s="162"/>
      <c r="AJ1431" s="162"/>
      <c r="AK1431" s="162"/>
      <c r="AL1431" s="162"/>
      <c r="AM1431" s="162"/>
      <c r="AN1431" s="162"/>
      <c r="AO1431" s="162"/>
      <c r="AP1431" s="162"/>
      <c r="AQ1431" s="162"/>
      <c r="AR1431" s="162"/>
      <c r="AS1431" s="162"/>
      <c r="AT1431" s="162"/>
      <c r="AU1431" s="162"/>
      <c r="AV1431" s="162"/>
      <c r="AW1431" s="162"/>
      <c r="AX1431" s="162"/>
      <c r="AY1431" s="162"/>
      <c r="AZ1431" s="162"/>
      <c r="BA1431" s="162"/>
      <c r="BB1431" s="162"/>
      <c r="BC1431" s="162"/>
      <c r="BD1431" s="162"/>
      <c r="BE1431" s="162"/>
      <c r="BF1431" s="162"/>
      <c r="BG1431" s="162"/>
      <c r="BH1431" s="162"/>
    </row>
    <row r="1432" spans="1:60" outlineLevel="1" x14ac:dyDescent="0.2">
      <c r="A1432" s="210"/>
      <c r="B1432" s="174"/>
      <c r="C1432" s="202" t="s">
        <v>1303</v>
      </c>
      <c r="D1432" s="178"/>
      <c r="E1432" s="184">
        <v>14.78</v>
      </c>
      <c r="F1432" s="191"/>
      <c r="G1432" s="191"/>
      <c r="H1432" s="190"/>
      <c r="I1432" s="213"/>
      <c r="J1432" s="162"/>
      <c r="K1432" s="162"/>
      <c r="L1432" s="162"/>
      <c r="M1432" s="162"/>
      <c r="N1432" s="162"/>
      <c r="O1432" s="162"/>
      <c r="P1432" s="162"/>
      <c r="Q1432" s="162"/>
      <c r="R1432" s="162"/>
      <c r="S1432" s="162"/>
      <c r="T1432" s="162"/>
      <c r="U1432" s="162"/>
      <c r="V1432" s="162"/>
      <c r="W1432" s="162"/>
      <c r="X1432" s="162"/>
      <c r="Y1432" s="162"/>
      <c r="Z1432" s="162"/>
      <c r="AA1432" s="162"/>
      <c r="AB1432" s="162"/>
      <c r="AC1432" s="162"/>
      <c r="AD1432" s="162"/>
      <c r="AE1432" s="162"/>
      <c r="AF1432" s="162"/>
      <c r="AG1432" s="162"/>
      <c r="AH1432" s="162"/>
      <c r="AI1432" s="162"/>
      <c r="AJ1432" s="162"/>
      <c r="AK1432" s="162"/>
      <c r="AL1432" s="162"/>
      <c r="AM1432" s="162"/>
      <c r="AN1432" s="162"/>
      <c r="AO1432" s="162"/>
      <c r="AP1432" s="162"/>
      <c r="AQ1432" s="162"/>
      <c r="AR1432" s="162"/>
      <c r="AS1432" s="162"/>
      <c r="AT1432" s="162"/>
      <c r="AU1432" s="162"/>
      <c r="AV1432" s="162"/>
      <c r="AW1432" s="162"/>
      <c r="AX1432" s="162"/>
      <c r="AY1432" s="162"/>
      <c r="AZ1432" s="162"/>
      <c r="BA1432" s="162"/>
      <c r="BB1432" s="162"/>
      <c r="BC1432" s="162"/>
      <c r="BD1432" s="162"/>
      <c r="BE1432" s="162"/>
      <c r="BF1432" s="162"/>
      <c r="BG1432" s="162"/>
      <c r="BH1432" s="162"/>
    </row>
    <row r="1433" spans="1:60" outlineLevel="1" x14ac:dyDescent="0.2">
      <c r="A1433" s="210"/>
      <c r="B1433" s="289" t="s">
        <v>1286</v>
      </c>
      <c r="C1433" s="290"/>
      <c r="D1433" s="291"/>
      <c r="E1433" s="292"/>
      <c r="F1433" s="293"/>
      <c r="G1433" s="294"/>
      <c r="H1433" s="190"/>
      <c r="I1433" s="213"/>
      <c r="J1433" s="162"/>
      <c r="K1433" s="162"/>
      <c r="L1433" s="162"/>
      <c r="M1433" s="162"/>
      <c r="N1433" s="162"/>
      <c r="O1433" s="162"/>
      <c r="P1433" s="162"/>
      <c r="Q1433" s="162"/>
      <c r="R1433" s="162"/>
      <c r="S1433" s="162"/>
      <c r="T1433" s="162"/>
      <c r="U1433" s="162"/>
      <c r="V1433" s="162"/>
      <c r="W1433" s="162"/>
      <c r="X1433" s="162"/>
      <c r="Y1433" s="162"/>
      <c r="Z1433" s="162"/>
      <c r="AA1433" s="162"/>
      <c r="AB1433" s="162"/>
      <c r="AC1433" s="162">
        <v>0</v>
      </c>
      <c r="AD1433" s="162"/>
      <c r="AE1433" s="162"/>
      <c r="AF1433" s="162"/>
      <c r="AG1433" s="162"/>
      <c r="AH1433" s="162"/>
      <c r="AI1433" s="162"/>
      <c r="AJ1433" s="162"/>
      <c r="AK1433" s="162"/>
      <c r="AL1433" s="162"/>
      <c r="AM1433" s="162"/>
      <c r="AN1433" s="162"/>
      <c r="AO1433" s="162"/>
      <c r="AP1433" s="162"/>
      <c r="AQ1433" s="162"/>
      <c r="AR1433" s="162"/>
      <c r="AS1433" s="162"/>
      <c r="AT1433" s="162"/>
      <c r="AU1433" s="162"/>
      <c r="AV1433" s="162"/>
      <c r="AW1433" s="162"/>
      <c r="AX1433" s="162"/>
      <c r="AY1433" s="162"/>
      <c r="AZ1433" s="162"/>
      <c r="BA1433" s="162"/>
      <c r="BB1433" s="162"/>
      <c r="BC1433" s="162"/>
      <c r="BD1433" s="162"/>
      <c r="BE1433" s="162"/>
      <c r="BF1433" s="162"/>
      <c r="BG1433" s="162"/>
      <c r="BH1433" s="162"/>
    </row>
    <row r="1434" spans="1:60" outlineLevel="1" x14ac:dyDescent="0.2">
      <c r="A1434" s="210"/>
      <c r="B1434" s="289" t="s">
        <v>1295</v>
      </c>
      <c r="C1434" s="290"/>
      <c r="D1434" s="291"/>
      <c r="E1434" s="292"/>
      <c r="F1434" s="293"/>
      <c r="G1434" s="294"/>
      <c r="H1434" s="190"/>
      <c r="I1434" s="213"/>
      <c r="J1434" s="162"/>
      <c r="K1434" s="162"/>
      <c r="L1434" s="162"/>
      <c r="M1434" s="162"/>
      <c r="N1434" s="162"/>
      <c r="O1434" s="162"/>
      <c r="P1434" s="162"/>
      <c r="Q1434" s="162"/>
      <c r="R1434" s="162"/>
      <c r="S1434" s="162"/>
      <c r="T1434" s="162"/>
      <c r="U1434" s="162"/>
      <c r="V1434" s="162"/>
      <c r="W1434" s="162"/>
      <c r="X1434" s="162"/>
      <c r="Y1434" s="162"/>
      <c r="Z1434" s="162"/>
      <c r="AA1434" s="162"/>
      <c r="AB1434" s="162"/>
      <c r="AC1434" s="162">
        <v>1</v>
      </c>
      <c r="AD1434" s="162"/>
      <c r="AE1434" s="162"/>
      <c r="AF1434" s="162"/>
      <c r="AG1434" s="162"/>
      <c r="AH1434" s="162"/>
      <c r="AI1434" s="162"/>
      <c r="AJ1434" s="162"/>
      <c r="AK1434" s="162"/>
      <c r="AL1434" s="162"/>
      <c r="AM1434" s="162"/>
      <c r="AN1434" s="162"/>
      <c r="AO1434" s="162"/>
      <c r="AP1434" s="162"/>
      <c r="AQ1434" s="162"/>
      <c r="AR1434" s="162"/>
      <c r="AS1434" s="162"/>
      <c r="AT1434" s="162"/>
      <c r="AU1434" s="162"/>
      <c r="AV1434" s="162"/>
      <c r="AW1434" s="162"/>
      <c r="AX1434" s="162"/>
      <c r="AY1434" s="162"/>
      <c r="AZ1434" s="162"/>
      <c r="BA1434" s="162"/>
      <c r="BB1434" s="162"/>
      <c r="BC1434" s="162"/>
      <c r="BD1434" s="162"/>
      <c r="BE1434" s="162"/>
      <c r="BF1434" s="162"/>
      <c r="BG1434" s="162"/>
      <c r="BH1434" s="162"/>
    </row>
    <row r="1435" spans="1:60" ht="22.5" outlineLevel="1" x14ac:dyDescent="0.2">
      <c r="A1435" s="211">
        <v>201</v>
      </c>
      <c r="B1435" s="173" t="s">
        <v>1304</v>
      </c>
      <c r="C1435" s="201" t="s">
        <v>1305</v>
      </c>
      <c r="D1435" s="177" t="s">
        <v>186</v>
      </c>
      <c r="E1435" s="183">
        <v>7.5</v>
      </c>
      <c r="F1435" s="192"/>
      <c r="G1435" s="191">
        <f>ROUND(E1435*F1435,2)</f>
        <v>0</v>
      </c>
      <c r="H1435" s="190" t="s">
        <v>1246</v>
      </c>
      <c r="I1435" s="213" t="s">
        <v>169</v>
      </c>
      <c r="J1435" s="162"/>
      <c r="K1435" s="162"/>
      <c r="L1435" s="162"/>
      <c r="M1435" s="162"/>
      <c r="N1435" s="162"/>
      <c r="O1435" s="162"/>
      <c r="P1435" s="162"/>
      <c r="Q1435" s="162"/>
      <c r="R1435" s="162"/>
      <c r="S1435" s="162"/>
      <c r="T1435" s="162"/>
      <c r="U1435" s="162"/>
      <c r="V1435" s="162"/>
      <c r="W1435" s="162"/>
      <c r="X1435" s="162"/>
      <c r="Y1435" s="162"/>
      <c r="Z1435" s="162"/>
      <c r="AA1435" s="162"/>
      <c r="AB1435" s="162"/>
      <c r="AC1435" s="162"/>
      <c r="AD1435" s="162"/>
      <c r="AE1435" s="162" t="s">
        <v>170</v>
      </c>
      <c r="AF1435" s="162"/>
      <c r="AG1435" s="162"/>
      <c r="AH1435" s="162"/>
      <c r="AI1435" s="162"/>
      <c r="AJ1435" s="162"/>
      <c r="AK1435" s="162"/>
      <c r="AL1435" s="162"/>
      <c r="AM1435" s="162">
        <v>21</v>
      </c>
      <c r="AN1435" s="162"/>
      <c r="AO1435" s="162"/>
      <c r="AP1435" s="162"/>
      <c r="AQ1435" s="162"/>
      <c r="AR1435" s="162"/>
      <c r="AS1435" s="162"/>
      <c r="AT1435" s="162"/>
      <c r="AU1435" s="162"/>
      <c r="AV1435" s="162"/>
      <c r="AW1435" s="162"/>
      <c r="AX1435" s="162"/>
      <c r="AY1435" s="162"/>
      <c r="AZ1435" s="162"/>
      <c r="BA1435" s="162"/>
      <c r="BB1435" s="162"/>
      <c r="BC1435" s="162"/>
      <c r="BD1435" s="162"/>
      <c r="BE1435" s="162"/>
      <c r="BF1435" s="162"/>
      <c r="BG1435" s="162"/>
      <c r="BH1435" s="162"/>
    </row>
    <row r="1436" spans="1:60" outlineLevel="1" x14ac:dyDescent="0.2">
      <c r="A1436" s="210"/>
      <c r="B1436" s="174"/>
      <c r="C1436" s="303" t="s">
        <v>1306</v>
      </c>
      <c r="D1436" s="304"/>
      <c r="E1436" s="305"/>
      <c r="F1436" s="306"/>
      <c r="G1436" s="307"/>
      <c r="H1436" s="190"/>
      <c r="I1436" s="213"/>
      <c r="J1436" s="162"/>
      <c r="K1436" s="162"/>
      <c r="L1436" s="162"/>
      <c r="M1436" s="162"/>
      <c r="N1436" s="162"/>
      <c r="O1436" s="162"/>
      <c r="P1436" s="162"/>
      <c r="Q1436" s="162"/>
      <c r="R1436" s="162"/>
      <c r="S1436" s="162"/>
      <c r="T1436" s="162"/>
      <c r="U1436" s="162"/>
      <c r="V1436" s="162"/>
      <c r="W1436" s="162"/>
      <c r="X1436" s="162"/>
      <c r="Y1436" s="162"/>
      <c r="Z1436" s="162"/>
      <c r="AA1436" s="162"/>
      <c r="AB1436" s="162"/>
      <c r="AC1436" s="162"/>
      <c r="AD1436" s="162"/>
      <c r="AE1436" s="162"/>
      <c r="AF1436" s="162"/>
      <c r="AG1436" s="162"/>
      <c r="AH1436" s="162"/>
      <c r="AI1436" s="162"/>
      <c r="AJ1436" s="162"/>
      <c r="AK1436" s="162"/>
      <c r="AL1436" s="162"/>
      <c r="AM1436" s="162"/>
      <c r="AN1436" s="162"/>
      <c r="AO1436" s="162"/>
      <c r="AP1436" s="162"/>
      <c r="AQ1436" s="162"/>
      <c r="AR1436" s="162"/>
      <c r="AS1436" s="162"/>
      <c r="AT1436" s="162"/>
      <c r="AU1436" s="162"/>
      <c r="AV1436" s="162"/>
      <c r="AW1436" s="162"/>
      <c r="AX1436" s="162"/>
      <c r="AY1436" s="162"/>
      <c r="AZ1436" s="162"/>
      <c r="BA1436" s="165" t="str">
        <f>C1436</f>
        <v>včetně kolena, objímky, mezikusu, spojovacího materiálu a zednické výpomoci.</v>
      </c>
      <c r="BB1436" s="162"/>
      <c r="BC1436" s="162"/>
      <c r="BD1436" s="162"/>
      <c r="BE1436" s="162"/>
      <c r="BF1436" s="162"/>
      <c r="BG1436" s="162"/>
      <c r="BH1436" s="162"/>
    </row>
    <row r="1437" spans="1:60" outlineLevel="1" x14ac:dyDescent="0.2">
      <c r="A1437" s="210"/>
      <c r="B1437" s="174"/>
      <c r="C1437" s="202" t="s">
        <v>1307</v>
      </c>
      <c r="D1437" s="178"/>
      <c r="E1437" s="184">
        <v>3.5</v>
      </c>
      <c r="F1437" s="191"/>
      <c r="G1437" s="191"/>
      <c r="H1437" s="190"/>
      <c r="I1437" s="213"/>
      <c r="J1437" s="162"/>
      <c r="K1437" s="162"/>
      <c r="L1437" s="162"/>
      <c r="M1437" s="162"/>
      <c r="N1437" s="162"/>
      <c r="O1437" s="162"/>
      <c r="P1437" s="162"/>
      <c r="Q1437" s="162"/>
      <c r="R1437" s="162"/>
      <c r="S1437" s="162"/>
      <c r="T1437" s="162"/>
      <c r="U1437" s="162"/>
      <c r="V1437" s="162"/>
      <c r="W1437" s="162"/>
      <c r="X1437" s="162"/>
      <c r="Y1437" s="162"/>
      <c r="Z1437" s="162"/>
      <c r="AA1437" s="162"/>
      <c r="AB1437" s="162"/>
      <c r="AC1437" s="162"/>
      <c r="AD1437" s="162"/>
      <c r="AE1437" s="162"/>
      <c r="AF1437" s="162"/>
      <c r="AG1437" s="162"/>
      <c r="AH1437" s="162"/>
      <c r="AI1437" s="162"/>
      <c r="AJ1437" s="162"/>
      <c r="AK1437" s="162"/>
      <c r="AL1437" s="162"/>
      <c r="AM1437" s="162"/>
      <c r="AN1437" s="162"/>
      <c r="AO1437" s="162"/>
      <c r="AP1437" s="162"/>
      <c r="AQ1437" s="162"/>
      <c r="AR1437" s="162"/>
      <c r="AS1437" s="162"/>
      <c r="AT1437" s="162"/>
      <c r="AU1437" s="162"/>
      <c r="AV1437" s="162"/>
      <c r="AW1437" s="162"/>
      <c r="AX1437" s="162"/>
      <c r="AY1437" s="162"/>
      <c r="AZ1437" s="162"/>
      <c r="BA1437" s="162"/>
      <c r="BB1437" s="162"/>
      <c r="BC1437" s="162"/>
      <c r="BD1437" s="162"/>
      <c r="BE1437" s="162"/>
      <c r="BF1437" s="162"/>
      <c r="BG1437" s="162"/>
      <c r="BH1437" s="162"/>
    </row>
    <row r="1438" spans="1:60" outlineLevel="1" x14ac:dyDescent="0.2">
      <c r="A1438" s="210"/>
      <c r="B1438" s="174"/>
      <c r="C1438" s="202" t="s">
        <v>1308</v>
      </c>
      <c r="D1438" s="178"/>
      <c r="E1438" s="184">
        <v>4</v>
      </c>
      <c r="F1438" s="191"/>
      <c r="G1438" s="191"/>
      <c r="H1438" s="190"/>
      <c r="I1438" s="213"/>
      <c r="J1438" s="162"/>
      <c r="K1438" s="162"/>
      <c r="L1438" s="162"/>
      <c r="M1438" s="162"/>
      <c r="N1438" s="162"/>
      <c r="O1438" s="162"/>
      <c r="P1438" s="162"/>
      <c r="Q1438" s="162"/>
      <c r="R1438" s="162"/>
      <c r="S1438" s="162"/>
      <c r="T1438" s="162"/>
      <c r="U1438" s="162"/>
      <c r="V1438" s="162"/>
      <c r="W1438" s="162"/>
      <c r="X1438" s="162"/>
      <c r="Y1438" s="162"/>
      <c r="Z1438" s="162"/>
      <c r="AA1438" s="162"/>
      <c r="AB1438" s="162"/>
      <c r="AC1438" s="162"/>
      <c r="AD1438" s="162"/>
      <c r="AE1438" s="162"/>
      <c r="AF1438" s="162"/>
      <c r="AG1438" s="162"/>
      <c r="AH1438" s="162"/>
      <c r="AI1438" s="162"/>
      <c r="AJ1438" s="162"/>
      <c r="AK1438" s="162"/>
      <c r="AL1438" s="162"/>
      <c r="AM1438" s="162"/>
      <c r="AN1438" s="162"/>
      <c r="AO1438" s="162"/>
      <c r="AP1438" s="162"/>
      <c r="AQ1438" s="162"/>
      <c r="AR1438" s="162"/>
      <c r="AS1438" s="162"/>
      <c r="AT1438" s="162"/>
      <c r="AU1438" s="162"/>
      <c r="AV1438" s="162"/>
      <c r="AW1438" s="162"/>
      <c r="AX1438" s="162"/>
      <c r="AY1438" s="162"/>
      <c r="AZ1438" s="162"/>
      <c r="BA1438" s="162"/>
      <c r="BB1438" s="162"/>
      <c r="BC1438" s="162"/>
      <c r="BD1438" s="162"/>
      <c r="BE1438" s="162"/>
      <c r="BF1438" s="162"/>
      <c r="BG1438" s="162"/>
      <c r="BH1438" s="162"/>
    </row>
    <row r="1439" spans="1:60" ht="33.75" outlineLevel="1" x14ac:dyDescent="0.2">
      <c r="A1439" s="211">
        <v>202</v>
      </c>
      <c r="B1439" s="173" t="s">
        <v>1309</v>
      </c>
      <c r="C1439" s="201" t="s">
        <v>1310</v>
      </c>
      <c r="D1439" s="177" t="s">
        <v>167</v>
      </c>
      <c r="E1439" s="183">
        <v>7.9463999999999997</v>
      </c>
      <c r="F1439" s="192"/>
      <c r="G1439" s="191">
        <f>ROUND(E1439*F1439,2)</f>
        <v>0</v>
      </c>
      <c r="H1439" s="190" t="s">
        <v>287</v>
      </c>
      <c r="I1439" s="213" t="s">
        <v>169</v>
      </c>
      <c r="J1439" s="162"/>
      <c r="K1439" s="162"/>
      <c r="L1439" s="162"/>
      <c r="M1439" s="162"/>
      <c r="N1439" s="162"/>
      <c r="O1439" s="162"/>
      <c r="P1439" s="162"/>
      <c r="Q1439" s="162"/>
      <c r="R1439" s="162"/>
      <c r="S1439" s="162"/>
      <c r="T1439" s="162"/>
      <c r="U1439" s="162"/>
      <c r="V1439" s="162"/>
      <c r="W1439" s="162"/>
      <c r="X1439" s="162"/>
      <c r="Y1439" s="162"/>
      <c r="Z1439" s="162"/>
      <c r="AA1439" s="162"/>
      <c r="AB1439" s="162"/>
      <c r="AC1439" s="162"/>
      <c r="AD1439" s="162"/>
      <c r="AE1439" s="162" t="s">
        <v>170</v>
      </c>
      <c r="AF1439" s="162"/>
      <c r="AG1439" s="162"/>
      <c r="AH1439" s="162"/>
      <c r="AI1439" s="162"/>
      <c r="AJ1439" s="162"/>
      <c r="AK1439" s="162"/>
      <c r="AL1439" s="162"/>
      <c r="AM1439" s="162">
        <v>21</v>
      </c>
      <c r="AN1439" s="162"/>
      <c r="AO1439" s="162"/>
      <c r="AP1439" s="162"/>
      <c r="AQ1439" s="162"/>
      <c r="AR1439" s="162"/>
      <c r="AS1439" s="162"/>
      <c r="AT1439" s="162"/>
      <c r="AU1439" s="162"/>
      <c r="AV1439" s="162"/>
      <c r="AW1439" s="162"/>
      <c r="AX1439" s="162"/>
      <c r="AY1439" s="162"/>
      <c r="AZ1439" s="162"/>
      <c r="BA1439" s="162"/>
      <c r="BB1439" s="162"/>
      <c r="BC1439" s="162"/>
      <c r="BD1439" s="162"/>
      <c r="BE1439" s="162"/>
      <c r="BF1439" s="162"/>
      <c r="BG1439" s="162"/>
      <c r="BH1439" s="162"/>
    </row>
    <row r="1440" spans="1:60" outlineLevel="1" x14ac:dyDescent="0.2">
      <c r="A1440" s="210"/>
      <c r="B1440" s="174"/>
      <c r="C1440" s="202" t="s">
        <v>1311</v>
      </c>
      <c r="D1440" s="178"/>
      <c r="E1440" s="184"/>
      <c r="F1440" s="191"/>
      <c r="G1440" s="191"/>
      <c r="H1440" s="190"/>
      <c r="I1440" s="213"/>
      <c r="J1440" s="162"/>
      <c r="K1440" s="162"/>
      <c r="L1440" s="162"/>
      <c r="M1440" s="162"/>
      <c r="N1440" s="162"/>
      <c r="O1440" s="162"/>
      <c r="P1440" s="162"/>
      <c r="Q1440" s="162"/>
      <c r="R1440" s="162"/>
      <c r="S1440" s="162"/>
      <c r="T1440" s="162"/>
      <c r="U1440" s="162"/>
      <c r="V1440" s="162"/>
      <c r="W1440" s="162"/>
      <c r="X1440" s="162"/>
      <c r="Y1440" s="162"/>
      <c r="Z1440" s="162"/>
      <c r="AA1440" s="162"/>
      <c r="AB1440" s="162"/>
      <c r="AC1440" s="162"/>
      <c r="AD1440" s="162"/>
      <c r="AE1440" s="162"/>
      <c r="AF1440" s="162"/>
      <c r="AG1440" s="162"/>
      <c r="AH1440" s="162"/>
      <c r="AI1440" s="162"/>
      <c r="AJ1440" s="162"/>
      <c r="AK1440" s="162"/>
      <c r="AL1440" s="162"/>
      <c r="AM1440" s="162"/>
      <c r="AN1440" s="162"/>
      <c r="AO1440" s="162"/>
      <c r="AP1440" s="162"/>
      <c r="AQ1440" s="162"/>
      <c r="AR1440" s="162"/>
      <c r="AS1440" s="162"/>
      <c r="AT1440" s="162"/>
      <c r="AU1440" s="162"/>
      <c r="AV1440" s="162"/>
      <c r="AW1440" s="162"/>
      <c r="AX1440" s="162"/>
      <c r="AY1440" s="162"/>
      <c r="AZ1440" s="162"/>
      <c r="BA1440" s="162"/>
      <c r="BB1440" s="162"/>
      <c r="BC1440" s="162"/>
      <c r="BD1440" s="162"/>
      <c r="BE1440" s="162"/>
      <c r="BF1440" s="162"/>
      <c r="BG1440" s="162"/>
      <c r="BH1440" s="162"/>
    </row>
    <row r="1441" spans="1:60" outlineLevel="1" x14ac:dyDescent="0.2">
      <c r="A1441" s="210"/>
      <c r="B1441" s="174"/>
      <c r="C1441" s="203" t="s">
        <v>227</v>
      </c>
      <c r="D1441" s="179"/>
      <c r="E1441" s="185"/>
      <c r="F1441" s="191"/>
      <c r="G1441" s="191"/>
      <c r="H1441" s="190"/>
      <c r="I1441" s="213"/>
      <c r="J1441" s="162"/>
      <c r="K1441" s="162"/>
      <c r="L1441" s="162"/>
      <c r="M1441" s="162"/>
      <c r="N1441" s="162"/>
      <c r="O1441" s="162"/>
      <c r="P1441" s="162"/>
      <c r="Q1441" s="162"/>
      <c r="R1441" s="162"/>
      <c r="S1441" s="162"/>
      <c r="T1441" s="162"/>
      <c r="U1441" s="162"/>
      <c r="V1441" s="162"/>
      <c r="W1441" s="162"/>
      <c r="X1441" s="162"/>
      <c r="Y1441" s="162"/>
      <c r="Z1441" s="162"/>
      <c r="AA1441" s="162"/>
      <c r="AB1441" s="162"/>
      <c r="AC1441" s="162"/>
      <c r="AD1441" s="162"/>
      <c r="AE1441" s="162"/>
      <c r="AF1441" s="162"/>
      <c r="AG1441" s="162"/>
      <c r="AH1441" s="162"/>
      <c r="AI1441" s="162"/>
      <c r="AJ1441" s="162"/>
      <c r="AK1441" s="162"/>
      <c r="AL1441" s="162"/>
      <c r="AM1441" s="162"/>
      <c r="AN1441" s="162"/>
      <c r="AO1441" s="162"/>
      <c r="AP1441" s="162"/>
      <c r="AQ1441" s="162"/>
      <c r="AR1441" s="162"/>
      <c r="AS1441" s="162"/>
      <c r="AT1441" s="162"/>
      <c r="AU1441" s="162"/>
      <c r="AV1441" s="162"/>
      <c r="AW1441" s="162"/>
      <c r="AX1441" s="162"/>
      <c r="AY1441" s="162"/>
      <c r="AZ1441" s="162"/>
      <c r="BA1441" s="162"/>
      <c r="BB1441" s="162"/>
      <c r="BC1441" s="162"/>
      <c r="BD1441" s="162"/>
      <c r="BE1441" s="162"/>
      <c r="BF1441" s="162"/>
      <c r="BG1441" s="162"/>
      <c r="BH1441" s="162"/>
    </row>
    <row r="1442" spans="1:60" outlineLevel="1" x14ac:dyDescent="0.2">
      <c r="A1442" s="210"/>
      <c r="B1442" s="174"/>
      <c r="C1442" s="204" t="s">
        <v>1312</v>
      </c>
      <c r="D1442" s="179"/>
      <c r="E1442" s="185">
        <v>7.2240000000000002</v>
      </c>
      <c r="F1442" s="191"/>
      <c r="G1442" s="191"/>
      <c r="H1442" s="190"/>
      <c r="I1442" s="213"/>
      <c r="J1442" s="162"/>
      <c r="K1442" s="162"/>
      <c r="L1442" s="162"/>
      <c r="M1442" s="162"/>
      <c r="N1442" s="162"/>
      <c r="O1442" s="162"/>
      <c r="P1442" s="162"/>
      <c r="Q1442" s="162"/>
      <c r="R1442" s="162"/>
      <c r="S1442" s="162"/>
      <c r="T1442" s="162"/>
      <c r="U1442" s="162"/>
      <c r="V1442" s="162"/>
      <c r="W1442" s="162"/>
      <c r="X1442" s="162"/>
      <c r="Y1442" s="162"/>
      <c r="Z1442" s="162"/>
      <c r="AA1442" s="162"/>
      <c r="AB1442" s="162"/>
      <c r="AC1442" s="162"/>
      <c r="AD1442" s="162"/>
      <c r="AE1442" s="162"/>
      <c r="AF1442" s="162"/>
      <c r="AG1442" s="162"/>
      <c r="AH1442" s="162"/>
      <c r="AI1442" s="162"/>
      <c r="AJ1442" s="162"/>
      <c r="AK1442" s="162"/>
      <c r="AL1442" s="162"/>
      <c r="AM1442" s="162"/>
      <c r="AN1442" s="162"/>
      <c r="AO1442" s="162"/>
      <c r="AP1442" s="162"/>
      <c r="AQ1442" s="162"/>
      <c r="AR1442" s="162"/>
      <c r="AS1442" s="162"/>
      <c r="AT1442" s="162"/>
      <c r="AU1442" s="162"/>
      <c r="AV1442" s="162"/>
      <c r="AW1442" s="162"/>
      <c r="AX1442" s="162"/>
      <c r="AY1442" s="162"/>
      <c r="AZ1442" s="162"/>
      <c r="BA1442" s="162"/>
      <c r="BB1442" s="162"/>
      <c r="BC1442" s="162"/>
      <c r="BD1442" s="162"/>
      <c r="BE1442" s="162"/>
      <c r="BF1442" s="162"/>
      <c r="BG1442" s="162"/>
      <c r="BH1442" s="162"/>
    </row>
    <row r="1443" spans="1:60" outlineLevel="1" x14ac:dyDescent="0.2">
      <c r="A1443" s="210"/>
      <c r="B1443" s="174"/>
      <c r="C1443" s="205" t="s">
        <v>238</v>
      </c>
      <c r="D1443" s="180"/>
      <c r="E1443" s="186">
        <v>7.2240000000000002</v>
      </c>
      <c r="F1443" s="191"/>
      <c r="G1443" s="191"/>
      <c r="H1443" s="190"/>
      <c r="I1443" s="213"/>
      <c r="J1443" s="162"/>
      <c r="K1443" s="162"/>
      <c r="L1443" s="162"/>
      <c r="M1443" s="162"/>
      <c r="N1443" s="162"/>
      <c r="O1443" s="162"/>
      <c r="P1443" s="162"/>
      <c r="Q1443" s="162"/>
      <c r="R1443" s="162"/>
      <c r="S1443" s="162"/>
      <c r="T1443" s="162"/>
      <c r="U1443" s="162"/>
      <c r="V1443" s="162"/>
      <c r="W1443" s="162"/>
      <c r="X1443" s="162"/>
      <c r="Y1443" s="162"/>
      <c r="Z1443" s="162"/>
      <c r="AA1443" s="162"/>
      <c r="AB1443" s="162"/>
      <c r="AC1443" s="162"/>
      <c r="AD1443" s="162"/>
      <c r="AE1443" s="162"/>
      <c r="AF1443" s="162"/>
      <c r="AG1443" s="162"/>
      <c r="AH1443" s="162"/>
      <c r="AI1443" s="162"/>
      <c r="AJ1443" s="162"/>
      <c r="AK1443" s="162"/>
      <c r="AL1443" s="162"/>
      <c r="AM1443" s="162"/>
      <c r="AN1443" s="162"/>
      <c r="AO1443" s="162"/>
      <c r="AP1443" s="162"/>
      <c r="AQ1443" s="162"/>
      <c r="AR1443" s="162"/>
      <c r="AS1443" s="162"/>
      <c r="AT1443" s="162"/>
      <c r="AU1443" s="162"/>
      <c r="AV1443" s="162"/>
      <c r="AW1443" s="162"/>
      <c r="AX1443" s="162"/>
      <c r="AY1443" s="162"/>
      <c r="AZ1443" s="162"/>
      <c r="BA1443" s="162"/>
      <c r="BB1443" s="162"/>
      <c r="BC1443" s="162"/>
      <c r="BD1443" s="162"/>
      <c r="BE1443" s="162"/>
      <c r="BF1443" s="162"/>
      <c r="BG1443" s="162"/>
      <c r="BH1443" s="162"/>
    </row>
    <row r="1444" spans="1:60" outlineLevel="1" x14ac:dyDescent="0.2">
      <c r="A1444" s="210"/>
      <c r="B1444" s="174"/>
      <c r="C1444" s="203" t="s">
        <v>239</v>
      </c>
      <c r="D1444" s="179"/>
      <c r="E1444" s="185"/>
      <c r="F1444" s="191"/>
      <c r="G1444" s="191"/>
      <c r="H1444" s="190"/>
      <c r="I1444" s="213"/>
      <c r="J1444" s="162"/>
      <c r="K1444" s="162"/>
      <c r="L1444" s="162"/>
      <c r="M1444" s="162"/>
      <c r="N1444" s="162"/>
      <c r="O1444" s="162"/>
      <c r="P1444" s="162"/>
      <c r="Q1444" s="162"/>
      <c r="R1444" s="162"/>
      <c r="S1444" s="162"/>
      <c r="T1444" s="162"/>
      <c r="U1444" s="162"/>
      <c r="V1444" s="162"/>
      <c r="W1444" s="162"/>
      <c r="X1444" s="162"/>
      <c r="Y1444" s="162"/>
      <c r="Z1444" s="162"/>
      <c r="AA1444" s="162"/>
      <c r="AB1444" s="162"/>
      <c r="AC1444" s="162"/>
      <c r="AD1444" s="162"/>
      <c r="AE1444" s="162"/>
      <c r="AF1444" s="162"/>
      <c r="AG1444" s="162"/>
      <c r="AH1444" s="162"/>
      <c r="AI1444" s="162"/>
      <c r="AJ1444" s="162"/>
      <c r="AK1444" s="162"/>
      <c r="AL1444" s="162"/>
      <c r="AM1444" s="162"/>
      <c r="AN1444" s="162"/>
      <c r="AO1444" s="162"/>
      <c r="AP1444" s="162"/>
      <c r="AQ1444" s="162"/>
      <c r="AR1444" s="162"/>
      <c r="AS1444" s="162"/>
      <c r="AT1444" s="162"/>
      <c r="AU1444" s="162"/>
      <c r="AV1444" s="162"/>
      <c r="AW1444" s="162"/>
      <c r="AX1444" s="162"/>
      <c r="AY1444" s="162"/>
      <c r="AZ1444" s="162"/>
      <c r="BA1444" s="162"/>
      <c r="BB1444" s="162"/>
      <c r="BC1444" s="162"/>
      <c r="BD1444" s="162"/>
      <c r="BE1444" s="162"/>
      <c r="BF1444" s="162"/>
      <c r="BG1444" s="162"/>
      <c r="BH1444" s="162"/>
    </row>
    <row r="1445" spans="1:60" outlineLevel="1" x14ac:dyDescent="0.2">
      <c r="A1445" s="210"/>
      <c r="B1445" s="174"/>
      <c r="C1445" s="202" t="s">
        <v>1313</v>
      </c>
      <c r="D1445" s="178"/>
      <c r="E1445" s="184">
        <v>7.9463999999999997</v>
      </c>
      <c r="F1445" s="191"/>
      <c r="G1445" s="191"/>
      <c r="H1445" s="190"/>
      <c r="I1445" s="213"/>
      <c r="J1445" s="162"/>
      <c r="K1445" s="162"/>
      <c r="L1445" s="162"/>
      <c r="M1445" s="162"/>
      <c r="N1445" s="162"/>
      <c r="O1445" s="162"/>
      <c r="P1445" s="162"/>
      <c r="Q1445" s="162"/>
      <c r="R1445" s="162"/>
      <c r="S1445" s="162"/>
      <c r="T1445" s="162"/>
      <c r="U1445" s="162"/>
      <c r="V1445" s="162"/>
      <c r="W1445" s="162"/>
      <c r="X1445" s="162"/>
      <c r="Y1445" s="162"/>
      <c r="Z1445" s="162"/>
      <c r="AA1445" s="162"/>
      <c r="AB1445" s="162"/>
      <c r="AC1445" s="162"/>
      <c r="AD1445" s="162"/>
      <c r="AE1445" s="162"/>
      <c r="AF1445" s="162"/>
      <c r="AG1445" s="162"/>
      <c r="AH1445" s="162"/>
      <c r="AI1445" s="162"/>
      <c r="AJ1445" s="162"/>
      <c r="AK1445" s="162"/>
      <c r="AL1445" s="162"/>
      <c r="AM1445" s="162"/>
      <c r="AN1445" s="162"/>
      <c r="AO1445" s="162"/>
      <c r="AP1445" s="162"/>
      <c r="AQ1445" s="162"/>
      <c r="AR1445" s="162"/>
      <c r="AS1445" s="162"/>
      <c r="AT1445" s="162"/>
      <c r="AU1445" s="162"/>
      <c r="AV1445" s="162"/>
      <c r="AW1445" s="162"/>
      <c r="AX1445" s="162"/>
      <c r="AY1445" s="162"/>
      <c r="AZ1445" s="162"/>
      <c r="BA1445" s="162"/>
      <c r="BB1445" s="162"/>
      <c r="BC1445" s="162"/>
      <c r="BD1445" s="162"/>
      <c r="BE1445" s="162"/>
      <c r="BF1445" s="162"/>
      <c r="BG1445" s="162"/>
      <c r="BH1445" s="162"/>
    </row>
    <row r="1446" spans="1:60" ht="22.5" outlineLevel="1" x14ac:dyDescent="0.2">
      <c r="A1446" s="211">
        <v>203</v>
      </c>
      <c r="B1446" s="173" t="s">
        <v>1314</v>
      </c>
      <c r="C1446" s="201" t="s">
        <v>1315</v>
      </c>
      <c r="D1446" s="177" t="s">
        <v>186</v>
      </c>
      <c r="E1446" s="183">
        <v>6.6</v>
      </c>
      <c r="F1446" s="192"/>
      <c r="G1446" s="191">
        <f>ROUND(E1446*F1446,2)</f>
        <v>0</v>
      </c>
      <c r="H1446" s="190" t="s">
        <v>287</v>
      </c>
      <c r="I1446" s="213" t="s">
        <v>169</v>
      </c>
      <c r="J1446" s="162"/>
      <c r="K1446" s="162"/>
      <c r="L1446" s="162"/>
      <c r="M1446" s="162"/>
      <c r="N1446" s="162"/>
      <c r="O1446" s="162"/>
      <c r="P1446" s="162"/>
      <c r="Q1446" s="162"/>
      <c r="R1446" s="162"/>
      <c r="S1446" s="162"/>
      <c r="T1446" s="162"/>
      <c r="U1446" s="162"/>
      <c r="V1446" s="162"/>
      <c r="W1446" s="162"/>
      <c r="X1446" s="162"/>
      <c r="Y1446" s="162"/>
      <c r="Z1446" s="162"/>
      <c r="AA1446" s="162"/>
      <c r="AB1446" s="162"/>
      <c r="AC1446" s="162"/>
      <c r="AD1446" s="162"/>
      <c r="AE1446" s="162" t="s">
        <v>170</v>
      </c>
      <c r="AF1446" s="162"/>
      <c r="AG1446" s="162"/>
      <c r="AH1446" s="162"/>
      <c r="AI1446" s="162"/>
      <c r="AJ1446" s="162"/>
      <c r="AK1446" s="162"/>
      <c r="AL1446" s="162"/>
      <c r="AM1446" s="162">
        <v>21</v>
      </c>
      <c r="AN1446" s="162"/>
      <c r="AO1446" s="162"/>
      <c r="AP1446" s="162"/>
      <c r="AQ1446" s="162"/>
      <c r="AR1446" s="162"/>
      <c r="AS1446" s="162"/>
      <c r="AT1446" s="162"/>
      <c r="AU1446" s="162"/>
      <c r="AV1446" s="162"/>
      <c r="AW1446" s="162"/>
      <c r="AX1446" s="162"/>
      <c r="AY1446" s="162"/>
      <c r="AZ1446" s="162"/>
      <c r="BA1446" s="162"/>
      <c r="BB1446" s="162"/>
      <c r="BC1446" s="162"/>
      <c r="BD1446" s="162"/>
      <c r="BE1446" s="162"/>
      <c r="BF1446" s="162"/>
      <c r="BG1446" s="162"/>
      <c r="BH1446" s="162"/>
    </row>
    <row r="1447" spans="1:60" outlineLevel="1" x14ac:dyDescent="0.2">
      <c r="A1447" s="210"/>
      <c r="B1447" s="174"/>
      <c r="C1447" s="202" t="s">
        <v>1316</v>
      </c>
      <c r="D1447" s="178"/>
      <c r="E1447" s="184">
        <v>4.8</v>
      </c>
      <c r="F1447" s="191"/>
      <c r="G1447" s="191"/>
      <c r="H1447" s="190"/>
      <c r="I1447" s="213"/>
      <c r="J1447" s="162"/>
      <c r="K1447" s="162"/>
      <c r="L1447" s="162"/>
      <c r="M1447" s="162"/>
      <c r="N1447" s="162"/>
      <c r="O1447" s="162"/>
      <c r="P1447" s="162"/>
      <c r="Q1447" s="162"/>
      <c r="R1447" s="162"/>
      <c r="S1447" s="162"/>
      <c r="T1447" s="162"/>
      <c r="U1447" s="162"/>
      <c r="V1447" s="162"/>
      <c r="W1447" s="162"/>
      <c r="X1447" s="162"/>
      <c r="Y1447" s="162"/>
      <c r="Z1447" s="162"/>
      <c r="AA1447" s="162"/>
      <c r="AB1447" s="162"/>
      <c r="AC1447" s="162"/>
      <c r="AD1447" s="162"/>
      <c r="AE1447" s="162"/>
      <c r="AF1447" s="162"/>
      <c r="AG1447" s="162"/>
      <c r="AH1447" s="162"/>
      <c r="AI1447" s="162"/>
      <c r="AJ1447" s="162"/>
      <c r="AK1447" s="162"/>
      <c r="AL1447" s="162"/>
      <c r="AM1447" s="162"/>
      <c r="AN1447" s="162"/>
      <c r="AO1447" s="162"/>
      <c r="AP1447" s="162"/>
      <c r="AQ1447" s="162"/>
      <c r="AR1447" s="162"/>
      <c r="AS1447" s="162"/>
      <c r="AT1447" s="162"/>
      <c r="AU1447" s="162"/>
      <c r="AV1447" s="162"/>
      <c r="AW1447" s="162"/>
      <c r="AX1447" s="162"/>
      <c r="AY1447" s="162"/>
      <c r="AZ1447" s="162"/>
      <c r="BA1447" s="162"/>
      <c r="BB1447" s="162"/>
      <c r="BC1447" s="162"/>
      <c r="BD1447" s="162"/>
      <c r="BE1447" s="162"/>
      <c r="BF1447" s="162"/>
      <c r="BG1447" s="162"/>
      <c r="BH1447" s="162"/>
    </row>
    <row r="1448" spans="1:60" outlineLevel="1" x14ac:dyDescent="0.2">
      <c r="A1448" s="210"/>
      <c r="B1448" s="174"/>
      <c r="C1448" s="202" t="s">
        <v>1317</v>
      </c>
      <c r="D1448" s="178"/>
      <c r="E1448" s="184">
        <v>1.8</v>
      </c>
      <c r="F1448" s="191"/>
      <c r="G1448" s="191"/>
      <c r="H1448" s="190"/>
      <c r="I1448" s="213"/>
      <c r="J1448" s="162"/>
      <c r="K1448" s="162"/>
      <c r="L1448" s="162"/>
      <c r="M1448" s="162"/>
      <c r="N1448" s="162"/>
      <c r="O1448" s="162"/>
      <c r="P1448" s="162"/>
      <c r="Q1448" s="162"/>
      <c r="R1448" s="162"/>
      <c r="S1448" s="162"/>
      <c r="T1448" s="162"/>
      <c r="U1448" s="162"/>
      <c r="V1448" s="162"/>
      <c r="W1448" s="162"/>
      <c r="X1448" s="162"/>
      <c r="Y1448" s="162"/>
      <c r="Z1448" s="162"/>
      <c r="AA1448" s="162"/>
      <c r="AB1448" s="162"/>
      <c r="AC1448" s="162"/>
      <c r="AD1448" s="162"/>
      <c r="AE1448" s="162"/>
      <c r="AF1448" s="162"/>
      <c r="AG1448" s="162"/>
      <c r="AH1448" s="162"/>
      <c r="AI1448" s="162"/>
      <c r="AJ1448" s="162"/>
      <c r="AK1448" s="162"/>
      <c r="AL1448" s="162"/>
      <c r="AM1448" s="162"/>
      <c r="AN1448" s="162"/>
      <c r="AO1448" s="162"/>
      <c r="AP1448" s="162"/>
      <c r="AQ1448" s="162"/>
      <c r="AR1448" s="162"/>
      <c r="AS1448" s="162"/>
      <c r="AT1448" s="162"/>
      <c r="AU1448" s="162"/>
      <c r="AV1448" s="162"/>
      <c r="AW1448" s="162"/>
      <c r="AX1448" s="162"/>
      <c r="AY1448" s="162"/>
      <c r="AZ1448" s="162"/>
      <c r="BA1448" s="162"/>
      <c r="BB1448" s="162"/>
      <c r="BC1448" s="162"/>
      <c r="BD1448" s="162"/>
      <c r="BE1448" s="162"/>
      <c r="BF1448" s="162"/>
      <c r="BG1448" s="162"/>
      <c r="BH1448" s="162"/>
    </row>
    <row r="1449" spans="1:60" ht="22.5" outlineLevel="1" x14ac:dyDescent="0.2">
      <c r="A1449" s="211">
        <v>204</v>
      </c>
      <c r="B1449" s="173" t="s">
        <v>1318</v>
      </c>
      <c r="C1449" s="201" t="s">
        <v>1319</v>
      </c>
      <c r="D1449" s="177" t="s">
        <v>186</v>
      </c>
      <c r="E1449" s="183">
        <v>47.22</v>
      </c>
      <c r="F1449" s="192"/>
      <c r="G1449" s="191">
        <f>ROUND(E1449*F1449,2)</f>
        <v>0</v>
      </c>
      <c r="H1449" s="190" t="s">
        <v>287</v>
      </c>
      <c r="I1449" s="213" t="s">
        <v>169</v>
      </c>
      <c r="J1449" s="162"/>
      <c r="K1449" s="162"/>
      <c r="L1449" s="162"/>
      <c r="M1449" s="162"/>
      <c r="N1449" s="162"/>
      <c r="O1449" s="162"/>
      <c r="P1449" s="162"/>
      <c r="Q1449" s="162"/>
      <c r="R1449" s="162"/>
      <c r="S1449" s="162"/>
      <c r="T1449" s="162"/>
      <c r="U1449" s="162"/>
      <c r="V1449" s="162"/>
      <c r="W1449" s="162"/>
      <c r="X1449" s="162"/>
      <c r="Y1449" s="162"/>
      <c r="Z1449" s="162"/>
      <c r="AA1449" s="162"/>
      <c r="AB1449" s="162"/>
      <c r="AC1449" s="162"/>
      <c r="AD1449" s="162"/>
      <c r="AE1449" s="162" t="s">
        <v>170</v>
      </c>
      <c r="AF1449" s="162"/>
      <c r="AG1449" s="162"/>
      <c r="AH1449" s="162"/>
      <c r="AI1449" s="162"/>
      <c r="AJ1449" s="162"/>
      <c r="AK1449" s="162"/>
      <c r="AL1449" s="162"/>
      <c r="AM1449" s="162">
        <v>21</v>
      </c>
      <c r="AN1449" s="162"/>
      <c r="AO1449" s="162"/>
      <c r="AP1449" s="162"/>
      <c r="AQ1449" s="162"/>
      <c r="AR1449" s="162"/>
      <c r="AS1449" s="162"/>
      <c r="AT1449" s="162"/>
      <c r="AU1449" s="162"/>
      <c r="AV1449" s="162"/>
      <c r="AW1449" s="162"/>
      <c r="AX1449" s="162"/>
      <c r="AY1449" s="162"/>
      <c r="AZ1449" s="162"/>
      <c r="BA1449" s="162"/>
      <c r="BB1449" s="162"/>
      <c r="BC1449" s="162"/>
      <c r="BD1449" s="162"/>
      <c r="BE1449" s="162"/>
      <c r="BF1449" s="162"/>
      <c r="BG1449" s="162"/>
      <c r="BH1449" s="162"/>
    </row>
    <row r="1450" spans="1:60" outlineLevel="1" x14ac:dyDescent="0.2">
      <c r="A1450" s="210"/>
      <c r="B1450" s="174"/>
      <c r="C1450" s="202" t="s">
        <v>1320</v>
      </c>
      <c r="D1450" s="178"/>
      <c r="E1450" s="184">
        <v>3.2</v>
      </c>
      <c r="F1450" s="191"/>
      <c r="G1450" s="191"/>
      <c r="H1450" s="190"/>
      <c r="I1450" s="213"/>
      <c r="J1450" s="162"/>
      <c r="K1450" s="162"/>
      <c r="L1450" s="162"/>
      <c r="M1450" s="162"/>
      <c r="N1450" s="162"/>
      <c r="O1450" s="162"/>
      <c r="P1450" s="162"/>
      <c r="Q1450" s="162"/>
      <c r="R1450" s="162"/>
      <c r="S1450" s="162"/>
      <c r="T1450" s="162"/>
      <c r="U1450" s="162"/>
      <c r="V1450" s="162"/>
      <c r="W1450" s="162"/>
      <c r="X1450" s="162"/>
      <c r="Y1450" s="162"/>
      <c r="Z1450" s="162"/>
      <c r="AA1450" s="162"/>
      <c r="AB1450" s="162"/>
      <c r="AC1450" s="162"/>
      <c r="AD1450" s="162"/>
      <c r="AE1450" s="162"/>
      <c r="AF1450" s="162"/>
      <c r="AG1450" s="162"/>
      <c r="AH1450" s="162"/>
      <c r="AI1450" s="162"/>
      <c r="AJ1450" s="162"/>
      <c r="AK1450" s="162"/>
      <c r="AL1450" s="162"/>
      <c r="AM1450" s="162"/>
      <c r="AN1450" s="162"/>
      <c r="AO1450" s="162"/>
      <c r="AP1450" s="162"/>
      <c r="AQ1450" s="162"/>
      <c r="AR1450" s="162"/>
      <c r="AS1450" s="162"/>
      <c r="AT1450" s="162"/>
      <c r="AU1450" s="162"/>
      <c r="AV1450" s="162"/>
      <c r="AW1450" s="162"/>
      <c r="AX1450" s="162"/>
      <c r="AY1450" s="162"/>
      <c r="AZ1450" s="162"/>
      <c r="BA1450" s="162"/>
      <c r="BB1450" s="162"/>
      <c r="BC1450" s="162"/>
      <c r="BD1450" s="162"/>
      <c r="BE1450" s="162"/>
      <c r="BF1450" s="162"/>
      <c r="BG1450" s="162"/>
      <c r="BH1450" s="162"/>
    </row>
    <row r="1451" spans="1:60" outlineLevel="1" x14ac:dyDescent="0.2">
      <c r="A1451" s="210"/>
      <c r="B1451" s="174"/>
      <c r="C1451" s="202" t="s">
        <v>1321</v>
      </c>
      <c r="D1451" s="178"/>
      <c r="E1451" s="184">
        <v>2.2000000000000002</v>
      </c>
      <c r="F1451" s="191"/>
      <c r="G1451" s="191"/>
      <c r="H1451" s="190"/>
      <c r="I1451" s="213"/>
      <c r="J1451" s="162"/>
      <c r="K1451" s="162"/>
      <c r="L1451" s="162"/>
      <c r="M1451" s="162"/>
      <c r="N1451" s="162"/>
      <c r="O1451" s="162"/>
      <c r="P1451" s="162"/>
      <c r="Q1451" s="162"/>
      <c r="R1451" s="162"/>
      <c r="S1451" s="162"/>
      <c r="T1451" s="162"/>
      <c r="U1451" s="162"/>
      <c r="V1451" s="162"/>
      <c r="W1451" s="162"/>
      <c r="X1451" s="162"/>
      <c r="Y1451" s="162"/>
      <c r="Z1451" s="162"/>
      <c r="AA1451" s="162"/>
      <c r="AB1451" s="162"/>
      <c r="AC1451" s="162"/>
      <c r="AD1451" s="162"/>
      <c r="AE1451" s="162"/>
      <c r="AF1451" s="162"/>
      <c r="AG1451" s="162"/>
      <c r="AH1451" s="162"/>
      <c r="AI1451" s="162"/>
      <c r="AJ1451" s="162"/>
      <c r="AK1451" s="162"/>
      <c r="AL1451" s="162"/>
      <c r="AM1451" s="162"/>
      <c r="AN1451" s="162"/>
      <c r="AO1451" s="162"/>
      <c r="AP1451" s="162"/>
      <c r="AQ1451" s="162"/>
      <c r="AR1451" s="162"/>
      <c r="AS1451" s="162"/>
      <c r="AT1451" s="162"/>
      <c r="AU1451" s="162"/>
      <c r="AV1451" s="162"/>
      <c r="AW1451" s="162"/>
      <c r="AX1451" s="162"/>
      <c r="AY1451" s="162"/>
      <c r="AZ1451" s="162"/>
      <c r="BA1451" s="162"/>
      <c r="BB1451" s="162"/>
      <c r="BC1451" s="162"/>
      <c r="BD1451" s="162"/>
      <c r="BE1451" s="162"/>
      <c r="BF1451" s="162"/>
      <c r="BG1451" s="162"/>
      <c r="BH1451" s="162"/>
    </row>
    <row r="1452" spans="1:60" outlineLevel="1" x14ac:dyDescent="0.2">
      <c r="A1452" s="210"/>
      <c r="B1452" s="174"/>
      <c r="C1452" s="202" t="s">
        <v>1322</v>
      </c>
      <c r="D1452" s="178"/>
      <c r="E1452" s="184">
        <v>1.36</v>
      </c>
      <c r="F1452" s="191"/>
      <c r="G1452" s="191"/>
      <c r="H1452" s="190"/>
      <c r="I1452" s="213"/>
      <c r="J1452" s="162"/>
      <c r="K1452" s="162"/>
      <c r="L1452" s="162"/>
      <c r="M1452" s="162"/>
      <c r="N1452" s="162"/>
      <c r="O1452" s="162"/>
      <c r="P1452" s="162"/>
      <c r="Q1452" s="162"/>
      <c r="R1452" s="162"/>
      <c r="S1452" s="162"/>
      <c r="T1452" s="162"/>
      <c r="U1452" s="162"/>
      <c r="V1452" s="162"/>
      <c r="W1452" s="162"/>
      <c r="X1452" s="162"/>
      <c r="Y1452" s="162"/>
      <c r="Z1452" s="162"/>
      <c r="AA1452" s="162"/>
      <c r="AB1452" s="162"/>
      <c r="AC1452" s="162"/>
      <c r="AD1452" s="162"/>
      <c r="AE1452" s="162"/>
      <c r="AF1452" s="162"/>
      <c r="AG1452" s="162"/>
      <c r="AH1452" s="162"/>
      <c r="AI1452" s="162"/>
      <c r="AJ1452" s="162"/>
      <c r="AK1452" s="162"/>
      <c r="AL1452" s="162"/>
      <c r="AM1452" s="162"/>
      <c r="AN1452" s="162"/>
      <c r="AO1452" s="162"/>
      <c r="AP1452" s="162"/>
      <c r="AQ1452" s="162"/>
      <c r="AR1452" s="162"/>
      <c r="AS1452" s="162"/>
      <c r="AT1452" s="162"/>
      <c r="AU1452" s="162"/>
      <c r="AV1452" s="162"/>
      <c r="AW1452" s="162"/>
      <c r="AX1452" s="162"/>
      <c r="AY1452" s="162"/>
      <c r="AZ1452" s="162"/>
      <c r="BA1452" s="162"/>
      <c r="BB1452" s="162"/>
      <c r="BC1452" s="162"/>
      <c r="BD1452" s="162"/>
      <c r="BE1452" s="162"/>
      <c r="BF1452" s="162"/>
      <c r="BG1452" s="162"/>
      <c r="BH1452" s="162"/>
    </row>
    <row r="1453" spans="1:60" outlineLevel="1" x14ac:dyDescent="0.2">
      <c r="A1453" s="210"/>
      <c r="B1453" s="174"/>
      <c r="C1453" s="202" t="s">
        <v>1323</v>
      </c>
      <c r="D1453" s="178"/>
      <c r="E1453" s="184">
        <v>3.32</v>
      </c>
      <c r="F1453" s="191"/>
      <c r="G1453" s="191"/>
      <c r="H1453" s="190"/>
      <c r="I1453" s="213"/>
      <c r="J1453" s="162"/>
      <c r="K1453" s="162"/>
      <c r="L1453" s="162"/>
      <c r="M1453" s="162"/>
      <c r="N1453" s="162"/>
      <c r="O1453" s="162"/>
      <c r="P1453" s="162"/>
      <c r="Q1453" s="162"/>
      <c r="R1453" s="162"/>
      <c r="S1453" s="162"/>
      <c r="T1453" s="162"/>
      <c r="U1453" s="162"/>
      <c r="V1453" s="162"/>
      <c r="W1453" s="162"/>
      <c r="X1453" s="162"/>
      <c r="Y1453" s="162"/>
      <c r="Z1453" s="162"/>
      <c r="AA1453" s="162"/>
      <c r="AB1453" s="162"/>
      <c r="AC1453" s="162"/>
      <c r="AD1453" s="162"/>
      <c r="AE1453" s="162"/>
      <c r="AF1453" s="162"/>
      <c r="AG1453" s="162"/>
      <c r="AH1453" s="162"/>
      <c r="AI1453" s="162"/>
      <c r="AJ1453" s="162"/>
      <c r="AK1453" s="162"/>
      <c r="AL1453" s="162"/>
      <c r="AM1453" s="162"/>
      <c r="AN1453" s="162"/>
      <c r="AO1453" s="162"/>
      <c r="AP1453" s="162"/>
      <c r="AQ1453" s="162"/>
      <c r="AR1453" s="162"/>
      <c r="AS1453" s="162"/>
      <c r="AT1453" s="162"/>
      <c r="AU1453" s="162"/>
      <c r="AV1453" s="162"/>
      <c r="AW1453" s="162"/>
      <c r="AX1453" s="162"/>
      <c r="AY1453" s="162"/>
      <c r="AZ1453" s="162"/>
      <c r="BA1453" s="162"/>
      <c r="BB1453" s="162"/>
      <c r="BC1453" s="162"/>
      <c r="BD1453" s="162"/>
      <c r="BE1453" s="162"/>
      <c r="BF1453" s="162"/>
      <c r="BG1453" s="162"/>
      <c r="BH1453" s="162"/>
    </row>
    <row r="1454" spans="1:60" outlineLevel="1" x14ac:dyDescent="0.2">
      <c r="A1454" s="210"/>
      <c r="B1454" s="174"/>
      <c r="C1454" s="202" t="s">
        <v>1324</v>
      </c>
      <c r="D1454" s="178"/>
      <c r="E1454" s="184">
        <v>16.899999999999999</v>
      </c>
      <c r="F1454" s="191"/>
      <c r="G1454" s="191"/>
      <c r="H1454" s="190"/>
      <c r="I1454" s="213"/>
      <c r="J1454" s="162"/>
      <c r="K1454" s="162"/>
      <c r="L1454" s="162"/>
      <c r="M1454" s="162"/>
      <c r="N1454" s="162"/>
      <c r="O1454" s="162"/>
      <c r="P1454" s="162"/>
      <c r="Q1454" s="162"/>
      <c r="R1454" s="162"/>
      <c r="S1454" s="162"/>
      <c r="T1454" s="162"/>
      <c r="U1454" s="162"/>
      <c r="V1454" s="162"/>
      <c r="W1454" s="162"/>
      <c r="X1454" s="162"/>
      <c r="Y1454" s="162"/>
      <c r="Z1454" s="162"/>
      <c r="AA1454" s="162"/>
      <c r="AB1454" s="162"/>
      <c r="AC1454" s="162"/>
      <c r="AD1454" s="162"/>
      <c r="AE1454" s="162"/>
      <c r="AF1454" s="162"/>
      <c r="AG1454" s="162"/>
      <c r="AH1454" s="162"/>
      <c r="AI1454" s="162"/>
      <c r="AJ1454" s="162"/>
      <c r="AK1454" s="162"/>
      <c r="AL1454" s="162"/>
      <c r="AM1454" s="162"/>
      <c r="AN1454" s="162"/>
      <c r="AO1454" s="162"/>
      <c r="AP1454" s="162"/>
      <c r="AQ1454" s="162"/>
      <c r="AR1454" s="162"/>
      <c r="AS1454" s="162"/>
      <c r="AT1454" s="162"/>
      <c r="AU1454" s="162"/>
      <c r="AV1454" s="162"/>
      <c r="AW1454" s="162"/>
      <c r="AX1454" s="162"/>
      <c r="AY1454" s="162"/>
      <c r="AZ1454" s="162"/>
      <c r="BA1454" s="162"/>
      <c r="BB1454" s="162"/>
      <c r="BC1454" s="162"/>
      <c r="BD1454" s="162"/>
      <c r="BE1454" s="162"/>
      <c r="BF1454" s="162"/>
      <c r="BG1454" s="162"/>
      <c r="BH1454" s="162"/>
    </row>
    <row r="1455" spans="1:60" outlineLevel="1" x14ac:dyDescent="0.2">
      <c r="A1455" s="210"/>
      <c r="B1455" s="174"/>
      <c r="C1455" s="202" t="s">
        <v>1325</v>
      </c>
      <c r="D1455" s="178"/>
      <c r="E1455" s="184">
        <v>2.2200000000000002</v>
      </c>
      <c r="F1455" s="191"/>
      <c r="G1455" s="191"/>
      <c r="H1455" s="190"/>
      <c r="I1455" s="213"/>
      <c r="J1455" s="162"/>
      <c r="K1455" s="162"/>
      <c r="L1455" s="162"/>
      <c r="M1455" s="162"/>
      <c r="N1455" s="162"/>
      <c r="O1455" s="162"/>
      <c r="P1455" s="162"/>
      <c r="Q1455" s="162"/>
      <c r="R1455" s="162"/>
      <c r="S1455" s="162"/>
      <c r="T1455" s="162"/>
      <c r="U1455" s="162"/>
      <c r="V1455" s="162"/>
      <c r="W1455" s="162"/>
      <c r="X1455" s="162"/>
      <c r="Y1455" s="162"/>
      <c r="Z1455" s="162"/>
      <c r="AA1455" s="162"/>
      <c r="AB1455" s="162"/>
      <c r="AC1455" s="162"/>
      <c r="AD1455" s="162"/>
      <c r="AE1455" s="162"/>
      <c r="AF1455" s="162"/>
      <c r="AG1455" s="162"/>
      <c r="AH1455" s="162"/>
      <c r="AI1455" s="162"/>
      <c r="AJ1455" s="162"/>
      <c r="AK1455" s="162"/>
      <c r="AL1455" s="162"/>
      <c r="AM1455" s="162"/>
      <c r="AN1455" s="162"/>
      <c r="AO1455" s="162"/>
      <c r="AP1455" s="162"/>
      <c r="AQ1455" s="162"/>
      <c r="AR1455" s="162"/>
      <c r="AS1455" s="162"/>
      <c r="AT1455" s="162"/>
      <c r="AU1455" s="162"/>
      <c r="AV1455" s="162"/>
      <c r="AW1455" s="162"/>
      <c r="AX1455" s="162"/>
      <c r="AY1455" s="162"/>
      <c r="AZ1455" s="162"/>
      <c r="BA1455" s="162"/>
      <c r="BB1455" s="162"/>
      <c r="BC1455" s="162"/>
      <c r="BD1455" s="162"/>
      <c r="BE1455" s="162"/>
      <c r="BF1455" s="162"/>
      <c r="BG1455" s="162"/>
      <c r="BH1455" s="162"/>
    </row>
    <row r="1456" spans="1:60" outlineLevel="1" x14ac:dyDescent="0.2">
      <c r="A1456" s="210"/>
      <c r="B1456" s="174"/>
      <c r="C1456" s="202" t="s">
        <v>1326</v>
      </c>
      <c r="D1456" s="178"/>
      <c r="E1456" s="184">
        <v>11.5</v>
      </c>
      <c r="F1456" s="191"/>
      <c r="G1456" s="191"/>
      <c r="H1456" s="190"/>
      <c r="I1456" s="213"/>
      <c r="J1456" s="162"/>
      <c r="K1456" s="162"/>
      <c r="L1456" s="162"/>
      <c r="M1456" s="162"/>
      <c r="N1456" s="162"/>
      <c r="O1456" s="162"/>
      <c r="P1456" s="162"/>
      <c r="Q1456" s="162"/>
      <c r="R1456" s="162"/>
      <c r="S1456" s="162"/>
      <c r="T1456" s="162"/>
      <c r="U1456" s="162"/>
      <c r="V1456" s="162"/>
      <c r="W1456" s="162"/>
      <c r="X1456" s="162"/>
      <c r="Y1456" s="162"/>
      <c r="Z1456" s="162"/>
      <c r="AA1456" s="162"/>
      <c r="AB1456" s="162"/>
      <c r="AC1456" s="162"/>
      <c r="AD1456" s="162"/>
      <c r="AE1456" s="162"/>
      <c r="AF1456" s="162"/>
      <c r="AG1456" s="162"/>
      <c r="AH1456" s="162"/>
      <c r="AI1456" s="162"/>
      <c r="AJ1456" s="162"/>
      <c r="AK1456" s="162"/>
      <c r="AL1456" s="162"/>
      <c r="AM1456" s="162"/>
      <c r="AN1456" s="162"/>
      <c r="AO1456" s="162"/>
      <c r="AP1456" s="162"/>
      <c r="AQ1456" s="162"/>
      <c r="AR1456" s="162"/>
      <c r="AS1456" s="162"/>
      <c r="AT1456" s="162"/>
      <c r="AU1456" s="162"/>
      <c r="AV1456" s="162"/>
      <c r="AW1456" s="162"/>
      <c r="AX1456" s="162"/>
      <c r="AY1456" s="162"/>
      <c r="AZ1456" s="162"/>
      <c r="BA1456" s="162"/>
      <c r="BB1456" s="162"/>
      <c r="BC1456" s="162"/>
      <c r="BD1456" s="162"/>
      <c r="BE1456" s="162"/>
      <c r="BF1456" s="162"/>
      <c r="BG1456" s="162"/>
      <c r="BH1456" s="162"/>
    </row>
    <row r="1457" spans="1:60" outlineLevel="1" x14ac:dyDescent="0.2">
      <c r="A1457" s="210"/>
      <c r="B1457" s="174"/>
      <c r="C1457" s="202" t="s">
        <v>1327</v>
      </c>
      <c r="D1457" s="178"/>
      <c r="E1457" s="184">
        <v>6.52</v>
      </c>
      <c r="F1457" s="191"/>
      <c r="G1457" s="191"/>
      <c r="H1457" s="190"/>
      <c r="I1457" s="213"/>
      <c r="J1457" s="162"/>
      <c r="K1457" s="162"/>
      <c r="L1457" s="162"/>
      <c r="M1457" s="162"/>
      <c r="N1457" s="162"/>
      <c r="O1457" s="162"/>
      <c r="P1457" s="162"/>
      <c r="Q1457" s="162"/>
      <c r="R1457" s="162"/>
      <c r="S1457" s="162"/>
      <c r="T1457" s="162"/>
      <c r="U1457" s="162"/>
      <c r="V1457" s="162"/>
      <c r="W1457" s="162"/>
      <c r="X1457" s="162"/>
      <c r="Y1457" s="162"/>
      <c r="Z1457" s="162"/>
      <c r="AA1457" s="162"/>
      <c r="AB1457" s="162"/>
      <c r="AC1457" s="162"/>
      <c r="AD1457" s="162"/>
      <c r="AE1457" s="162"/>
      <c r="AF1457" s="162"/>
      <c r="AG1457" s="162"/>
      <c r="AH1457" s="162"/>
      <c r="AI1457" s="162"/>
      <c r="AJ1457" s="162"/>
      <c r="AK1457" s="162"/>
      <c r="AL1457" s="162"/>
      <c r="AM1457" s="162"/>
      <c r="AN1457" s="162"/>
      <c r="AO1457" s="162"/>
      <c r="AP1457" s="162"/>
      <c r="AQ1457" s="162"/>
      <c r="AR1457" s="162"/>
      <c r="AS1457" s="162"/>
      <c r="AT1457" s="162"/>
      <c r="AU1457" s="162"/>
      <c r="AV1457" s="162"/>
      <c r="AW1457" s="162"/>
      <c r="AX1457" s="162"/>
      <c r="AY1457" s="162"/>
      <c r="AZ1457" s="162"/>
      <c r="BA1457" s="162"/>
      <c r="BB1457" s="162"/>
      <c r="BC1457" s="162"/>
      <c r="BD1457" s="162"/>
      <c r="BE1457" s="162"/>
      <c r="BF1457" s="162"/>
      <c r="BG1457" s="162"/>
      <c r="BH1457" s="162"/>
    </row>
    <row r="1458" spans="1:60" ht="22.5" outlineLevel="1" x14ac:dyDescent="0.2">
      <c r="A1458" s="211">
        <v>205</v>
      </c>
      <c r="B1458" s="173" t="s">
        <v>1328</v>
      </c>
      <c r="C1458" s="201" t="s">
        <v>1329</v>
      </c>
      <c r="D1458" s="177" t="s">
        <v>186</v>
      </c>
      <c r="E1458" s="183">
        <v>12.7</v>
      </c>
      <c r="F1458" s="192"/>
      <c r="G1458" s="191">
        <f>ROUND(E1458*F1458,2)</f>
        <v>0</v>
      </c>
      <c r="H1458" s="190" t="s">
        <v>287</v>
      </c>
      <c r="I1458" s="213" t="s">
        <v>169</v>
      </c>
      <c r="J1458" s="162"/>
      <c r="K1458" s="162"/>
      <c r="L1458" s="162"/>
      <c r="M1458" s="162"/>
      <c r="N1458" s="162"/>
      <c r="O1458" s="162"/>
      <c r="P1458" s="162"/>
      <c r="Q1458" s="162"/>
      <c r="R1458" s="162"/>
      <c r="S1458" s="162"/>
      <c r="T1458" s="162"/>
      <c r="U1458" s="162"/>
      <c r="V1458" s="162"/>
      <c r="W1458" s="162"/>
      <c r="X1458" s="162"/>
      <c r="Y1458" s="162"/>
      <c r="Z1458" s="162"/>
      <c r="AA1458" s="162"/>
      <c r="AB1458" s="162"/>
      <c r="AC1458" s="162"/>
      <c r="AD1458" s="162"/>
      <c r="AE1458" s="162" t="s">
        <v>170</v>
      </c>
      <c r="AF1458" s="162"/>
      <c r="AG1458" s="162"/>
      <c r="AH1458" s="162"/>
      <c r="AI1458" s="162"/>
      <c r="AJ1458" s="162"/>
      <c r="AK1458" s="162"/>
      <c r="AL1458" s="162"/>
      <c r="AM1458" s="162">
        <v>21</v>
      </c>
      <c r="AN1458" s="162"/>
      <c r="AO1458" s="162"/>
      <c r="AP1458" s="162"/>
      <c r="AQ1458" s="162"/>
      <c r="AR1458" s="162"/>
      <c r="AS1458" s="162"/>
      <c r="AT1458" s="162"/>
      <c r="AU1458" s="162"/>
      <c r="AV1458" s="162"/>
      <c r="AW1458" s="162"/>
      <c r="AX1458" s="162"/>
      <c r="AY1458" s="162"/>
      <c r="AZ1458" s="162"/>
      <c r="BA1458" s="162"/>
      <c r="BB1458" s="162"/>
      <c r="BC1458" s="162"/>
      <c r="BD1458" s="162"/>
      <c r="BE1458" s="162"/>
      <c r="BF1458" s="162"/>
      <c r="BG1458" s="162"/>
      <c r="BH1458" s="162"/>
    </row>
    <row r="1459" spans="1:60" outlineLevel="1" x14ac:dyDescent="0.2">
      <c r="A1459" s="210"/>
      <c r="B1459" s="174"/>
      <c r="C1459" s="202" t="s">
        <v>1330</v>
      </c>
      <c r="D1459" s="178"/>
      <c r="E1459" s="184">
        <v>2.6</v>
      </c>
      <c r="F1459" s="191"/>
      <c r="G1459" s="191"/>
      <c r="H1459" s="190"/>
      <c r="I1459" s="213"/>
      <c r="J1459" s="162"/>
      <c r="K1459" s="162"/>
      <c r="L1459" s="162"/>
      <c r="M1459" s="162"/>
      <c r="N1459" s="162"/>
      <c r="O1459" s="162"/>
      <c r="P1459" s="162"/>
      <c r="Q1459" s="162"/>
      <c r="R1459" s="162"/>
      <c r="S1459" s="162"/>
      <c r="T1459" s="162"/>
      <c r="U1459" s="162"/>
      <c r="V1459" s="162"/>
      <c r="W1459" s="162"/>
      <c r="X1459" s="162"/>
      <c r="Y1459" s="162"/>
      <c r="Z1459" s="162"/>
      <c r="AA1459" s="162"/>
      <c r="AB1459" s="162"/>
      <c r="AC1459" s="162"/>
      <c r="AD1459" s="162"/>
      <c r="AE1459" s="162"/>
      <c r="AF1459" s="162"/>
      <c r="AG1459" s="162"/>
      <c r="AH1459" s="162"/>
      <c r="AI1459" s="162"/>
      <c r="AJ1459" s="162"/>
      <c r="AK1459" s="162"/>
      <c r="AL1459" s="162"/>
      <c r="AM1459" s="162"/>
      <c r="AN1459" s="162"/>
      <c r="AO1459" s="162"/>
      <c r="AP1459" s="162"/>
      <c r="AQ1459" s="162"/>
      <c r="AR1459" s="162"/>
      <c r="AS1459" s="162"/>
      <c r="AT1459" s="162"/>
      <c r="AU1459" s="162"/>
      <c r="AV1459" s="162"/>
      <c r="AW1459" s="162"/>
      <c r="AX1459" s="162"/>
      <c r="AY1459" s="162"/>
      <c r="AZ1459" s="162"/>
      <c r="BA1459" s="162"/>
      <c r="BB1459" s="162"/>
      <c r="BC1459" s="162"/>
      <c r="BD1459" s="162"/>
      <c r="BE1459" s="162"/>
      <c r="BF1459" s="162"/>
      <c r="BG1459" s="162"/>
      <c r="BH1459" s="162"/>
    </row>
    <row r="1460" spans="1:60" outlineLevel="1" x14ac:dyDescent="0.2">
      <c r="A1460" s="210"/>
      <c r="B1460" s="174"/>
      <c r="C1460" s="202" t="s">
        <v>1025</v>
      </c>
      <c r="D1460" s="178"/>
      <c r="E1460" s="184">
        <v>3.2</v>
      </c>
      <c r="F1460" s="191"/>
      <c r="G1460" s="191"/>
      <c r="H1460" s="190"/>
      <c r="I1460" s="213"/>
      <c r="J1460" s="162"/>
      <c r="K1460" s="162"/>
      <c r="L1460" s="162"/>
      <c r="M1460" s="162"/>
      <c r="N1460" s="162"/>
      <c r="O1460" s="162"/>
      <c r="P1460" s="162"/>
      <c r="Q1460" s="162"/>
      <c r="R1460" s="162"/>
      <c r="S1460" s="162"/>
      <c r="T1460" s="162"/>
      <c r="U1460" s="162"/>
      <c r="V1460" s="162"/>
      <c r="W1460" s="162"/>
      <c r="X1460" s="162"/>
      <c r="Y1460" s="162"/>
      <c r="Z1460" s="162"/>
      <c r="AA1460" s="162"/>
      <c r="AB1460" s="162"/>
      <c r="AC1460" s="162"/>
      <c r="AD1460" s="162"/>
      <c r="AE1460" s="162"/>
      <c r="AF1460" s="162"/>
      <c r="AG1460" s="162"/>
      <c r="AH1460" s="162"/>
      <c r="AI1460" s="162"/>
      <c r="AJ1460" s="162"/>
      <c r="AK1460" s="162"/>
      <c r="AL1460" s="162"/>
      <c r="AM1460" s="162"/>
      <c r="AN1460" s="162"/>
      <c r="AO1460" s="162"/>
      <c r="AP1460" s="162"/>
      <c r="AQ1460" s="162"/>
      <c r="AR1460" s="162"/>
      <c r="AS1460" s="162"/>
      <c r="AT1460" s="162"/>
      <c r="AU1460" s="162"/>
      <c r="AV1460" s="162"/>
      <c r="AW1460" s="162"/>
      <c r="AX1460" s="162"/>
      <c r="AY1460" s="162"/>
      <c r="AZ1460" s="162"/>
      <c r="BA1460" s="162"/>
      <c r="BB1460" s="162"/>
      <c r="BC1460" s="162"/>
      <c r="BD1460" s="162"/>
      <c r="BE1460" s="162"/>
      <c r="BF1460" s="162"/>
      <c r="BG1460" s="162"/>
      <c r="BH1460" s="162"/>
    </row>
    <row r="1461" spans="1:60" outlineLevel="1" x14ac:dyDescent="0.2">
      <c r="A1461" s="210"/>
      <c r="B1461" s="174"/>
      <c r="C1461" s="202" t="s">
        <v>1026</v>
      </c>
      <c r="D1461" s="178"/>
      <c r="E1461" s="184">
        <v>6.9</v>
      </c>
      <c r="F1461" s="191"/>
      <c r="G1461" s="191"/>
      <c r="H1461" s="190"/>
      <c r="I1461" s="213"/>
      <c r="J1461" s="162"/>
      <c r="K1461" s="162"/>
      <c r="L1461" s="162"/>
      <c r="M1461" s="162"/>
      <c r="N1461" s="162"/>
      <c r="O1461" s="162"/>
      <c r="P1461" s="162"/>
      <c r="Q1461" s="162"/>
      <c r="R1461" s="162"/>
      <c r="S1461" s="162"/>
      <c r="T1461" s="162"/>
      <c r="U1461" s="162"/>
      <c r="V1461" s="162"/>
      <c r="W1461" s="162"/>
      <c r="X1461" s="162"/>
      <c r="Y1461" s="162"/>
      <c r="Z1461" s="162"/>
      <c r="AA1461" s="162"/>
      <c r="AB1461" s="162"/>
      <c r="AC1461" s="162"/>
      <c r="AD1461" s="162"/>
      <c r="AE1461" s="162"/>
      <c r="AF1461" s="162"/>
      <c r="AG1461" s="162"/>
      <c r="AH1461" s="162"/>
      <c r="AI1461" s="162"/>
      <c r="AJ1461" s="162"/>
      <c r="AK1461" s="162"/>
      <c r="AL1461" s="162"/>
      <c r="AM1461" s="162"/>
      <c r="AN1461" s="162"/>
      <c r="AO1461" s="162"/>
      <c r="AP1461" s="162"/>
      <c r="AQ1461" s="162"/>
      <c r="AR1461" s="162"/>
      <c r="AS1461" s="162"/>
      <c r="AT1461" s="162"/>
      <c r="AU1461" s="162"/>
      <c r="AV1461" s="162"/>
      <c r="AW1461" s="162"/>
      <c r="AX1461" s="162"/>
      <c r="AY1461" s="162"/>
      <c r="AZ1461" s="162"/>
      <c r="BA1461" s="162"/>
      <c r="BB1461" s="162"/>
      <c r="BC1461" s="162"/>
      <c r="BD1461" s="162"/>
      <c r="BE1461" s="162"/>
      <c r="BF1461" s="162"/>
      <c r="BG1461" s="162"/>
      <c r="BH1461" s="162"/>
    </row>
    <row r="1462" spans="1:60" outlineLevel="1" x14ac:dyDescent="0.2">
      <c r="A1462" s="211">
        <v>206</v>
      </c>
      <c r="B1462" s="173" t="s">
        <v>1331</v>
      </c>
      <c r="C1462" s="201" t="s">
        <v>1332</v>
      </c>
      <c r="D1462" s="177" t="s">
        <v>347</v>
      </c>
      <c r="E1462" s="183">
        <v>22</v>
      </c>
      <c r="F1462" s="192"/>
      <c r="G1462" s="191">
        <f>ROUND(E1462*F1462,2)</f>
        <v>0</v>
      </c>
      <c r="H1462" s="190" t="s">
        <v>287</v>
      </c>
      <c r="I1462" s="213" t="s">
        <v>169</v>
      </c>
      <c r="J1462" s="162"/>
      <c r="K1462" s="162"/>
      <c r="L1462" s="162"/>
      <c r="M1462" s="162"/>
      <c r="N1462" s="162"/>
      <c r="O1462" s="162"/>
      <c r="P1462" s="162"/>
      <c r="Q1462" s="162"/>
      <c r="R1462" s="162"/>
      <c r="S1462" s="162"/>
      <c r="T1462" s="162"/>
      <c r="U1462" s="162"/>
      <c r="V1462" s="162"/>
      <c r="W1462" s="162"/>
      <c r="X1462" s="162"/>
      <c r="Y1462" s="162"/>
      <c r="Z1462" s="162"/>
      <c r="AA1462" s="162"/>
      <c r="AB1462" s="162"/>
      <c r="AC1462" s="162"/>
      <c r="AD1462" s="162"/>
      <c r="AE1462" s="162" t="s">
        <v>170</v>
      </c>
      <c r="AF1462" s="162"/>
      <c r="AG1462" s="162"/>
      <c r="AH1462" s="162"/>
      <c r="AI1462" s="162"/>
      <c r="AJ1462" s="162"/>
      <c r="AK1462" s="162"/>
      <c r="AL1462" s="162"/>
      <c r="AM1462" s="162">
        <v>21</v>
      </c>
      <c r="AN1462" s="162"/>
      <c r="AO1462" s="162"/>
      <c r="AP1462" s="162"/>
      <c r="AQ1462" s="162"/>
      <c r="AR1462" s="162"/>
      <c r="AS1462" s="162"/>
      <c r="AT1462" s="162"/>
      <c r="AU1462" s="162"/>
      <c r="AV1462" s="162"/>
      <c r="AW1462" s="162"/>
      <c r="AX1462" s="162"/>
      <c r="AY1462" s="162"/>
      <c r="AZ1462" s="162"/>
      <c r="BA1462" s="162"/>
      <c r="BB1462" s="162"/>
      <c r="BC1462" s="162"/>
      <c r="BD1462" s="162"/>
      <c r="BE1462" s="162"/>
      <c r="BF1462" s="162"/>
      <c r="BG1462" s="162"/>
      <c r="BH1462" s="162"/>
    </row>
    <row r="1463" spans="1:60" outlineLevel="1" x14ac:dyDescent="0.2">
      <c r="A1463" s="210"/>
      <c r="B1463" s="174"/>
      <c r="C1463" s="203" t="s">
        <v>227</v>
      </c>
      <c r="D1463" s="179"/>
      <c r="E1463" s="185"/>
      <c r="F1463" s="191"/>
      <c r="G1463" s="191"/>
      <c r="H1463" s="190"/>
      <c r="I1463" s="213"/>
      <c r="J1463" s="162"/>
      <c r="K1463" s="162"/>
      <c r="L1463" s="162"/>
      <c r="M1463" s="162"/>
      <c r="N1463" s="162"/>
      <c r="O1463" s="162"/>
      <c r="P1463" s="162"/>
      <c r="Q1463" s="162"/>
      <c r="R1463" s="162"/>
      <c r="S1463" s="162"/>
      <c r="T1463" s="162"/>
      <c r="U1463" s="162"/>
      <c r="V1463" s="162"/>
      <c r="W1463" s="162"/>
      <c r="X1463" s="162"/>
      <c r="Y1463" s="162"/>
      <c r="Z1463" s="162"/>
      <c r="AA1463" s="162"/>
      <c r="AB1463" s="162"/>
      <c r="AC1463" s="162"/>
      <c r="AD1463" s="162"/>
      <c r="AE1463" s="162"/>
      <c r="AF1463" s="162"/>
      <c r="AG1463" s="162"/>
      <c r="AH1463" s="162"/>
      <c r="AI1463" s="162"/>
      <c r="AJ1463" s="162"/>
      <c r="AK1463" s="162"/>
      <c r="AL1463" s="162"/>
      <c r="AM1463" s="162"/>
      <c r="AN1463" s="162"/>
      <c r="AO1463" s="162"/>
      <c r="AP1463" s="162"/>
      <c r="AQ1463" s="162"/>
      <c r="AR1463" s="162"/>
      <c r="AS1463" s="162"/>
      <c r="AT1463" s="162"/>
      <c r="AU1463" s="162"/>
      <c r="AV1463" s="162"/>
      <c r="AW1463" s="162"/>
      <c r="AX1463" s="162"/>
      <c r="AY1463" s="162"/>
      <c r="AZ1463" s="162"/>
      <c r="BA1463" s="162"/>
      <c r="BB1463" s="162"/>
      <c r="BC1463" s="162"/>
      <c r="BD1463" s="162"/>
      <c r="BE1463" s="162"/>
      <c r="BF1463" s="162"/>
      <c r="BG1463" s="162"/>
      <c r="BH1463" s="162"/>
    </row>
    <row r="1464" spans="1:60" outlineLevel="1" x14ac:dyDescent="0.2">
      <c r="A1464" s="210"/>
      <c r="B1464" s="174"/>
      <c r="C1464" s="204" t="s">
        <v>1333</v>
      </c>
      <c r="D1464" s="179"/>
      <c r="E1464" s="185">
        <v>8</v>
      </c>
      <c r="F1464" s="191"/>
      <c r="G1464" s="191"/>
      <c r="H1464" s="190"/>
      <c r="I1464" s="213"/>
      <c r="J1464" s="162"/>
      <c r="K1464" s="162"/>
      <c r="L1464" s="162"/>
      <c r="M1464" s="162"/>
      <c r="N1464" s="162"/>
      <c r="O1464" s="162"/>
      <c r="P1464" s="162"/>
      <c r="Q1464" s="162"/>
      <c r="R1464" s="162"/>
      <c r="S1464" s="162"/>
      <c r="T1464" s="162"/>
      <c r="U1464" s="162"/>
      <c r="V1464" s="162"/>
      <c r="W1464" s="162"/>
      <c r="X1464" s="162"/>
      <c r="Y1464" s="162"/>
      <c r="Z1464" s="162"/>
      <c r="AA1464" s="162"/>
      <c r="AB1464" s="162"/>
      <c r="AC1464" s="162"/>
      <c r="AD1464" s="162"/>
      <c r="AE1464" s="162"/>
      <c r="AF1464" s="162"/>
      <c r="AG1464" s="162"/>
      <c r="AH1464" s="162"/>
      <c r="AI1464" s="162"/>
      <c r="AJ1464" s="162"/>
      <c r="AK1464" s="162"/>
      <c r="AL1464" s="162"/>
      <c r="AM1464" s="162"/>
      <c r="AN1464" s="162"/>
      <c r="AO1464" s="162"/>
      <c r="AP1464" s="162"/>
      <c r="AQ1464" s="162"/>
      <c r="AR1464" s="162"/>
      <c r="AS1464" s="162"/>
      <c r="AT1464" s="162"/>
      <c r="AU1464" s="162"/>
      <c r="AV1464" s="162"/>
      <c r="AW1464" s="162"/>
      <c r="AX1464" s="162"/>
      <c r="AY1464" s="162"/>
      <c r="AZ1464" s="162"/>
      <c r="BA1464" s="162"/>
      <c r="BB1464" s="162"/>
      <c r="BC1464" s="162"/>
      <c r="BD1464" s="162"/>
      <c r="BE1464" s="162"/>
      <c r="BF1464" s="162"/>
      <c r="BG1464" s="162"/>
      <c r="BH1464" s="162"/>
    </row>
    <row r="1465" spans="1:60" outlineLevel="1" x14ac:dyDescent="0.2">
      <c r="A1465" s="210"/>
      <c r="B1465" s="174"/>
      <c r="C1465" s="204" t="s">
        <v>1334</v>
      </c>
      <c r="D1465" s="179"/>
      <c r="E1465" s="185">
        <v>2</v>
      </c>
      <c r="F1465" s="191"/>
      <c r="G1465" s="191"/>
      <c r="H1465" s="190"/>
      <c r="I1465" s="213"/>
      <c r="J1465" s="162"/>
      <c r="K1465" s="162"/>
      <c r="L1465" s="162"/>
      <c r="M1465" s="162"/>
      <c r="N1465" s="162"/>
      <c r="O1465" s="162"/>
      <c r="P1465" s="162"/>
      <c r="Q1465" s="162"/>
      <c r="R1465" s="162"/>
      <c r="S1465" s="162"/>
      <c r="T1465" s="162"/>
      <c r="U1465" s="162"/>
      <c r="V1465" s="162"/>
      <c r="W1465" s="162"/>
      <c r="X1465" s="162"/>
      <c r="Y1465" s="162"/>
      <c r="Z1465" s="162"/>
      <c r="AA1465" s="162"/>
      <c r="AB1465" s="162"/>
      <c r="AC1465" s="162"/>
      <c r="AD1465" s="162"/>
      <c r="AE1465" s="162"/>
      <c r="AF1465" s="162"/>
      <c r="AG1465" s="162"/>
      <c r="AH1465" s="162"/>
      <c r="AI1465" s="162"/>
      <c r="AJ1465" s="162"/>
      <c r="AK1465" s="162"/>
      <c r="AL1465" s="162"/>
      <c r="AM1465" s="162"/>
      <c r="AN1465" s="162"/>
      <c r="AO1465" s="162"/>
      <c r="AP1465" s="162"/>
      <c r="AQ1465" s="162"/>
      <c r="AR1465" s="162"/>
      <c r="AS1465" s="162"/>
      <c r="AT1465" s="162"/>
      <c r="AU1465" s="162"/>
      <c r="AV1465" s="162"/>
      <c r="AW1465" s="162"/>
      <c r="AX1465" s="162"/>
      <c r="AY1465" s="162"/>
      <c r="AZ1465" s="162"/>
      <c r="BA1465" s="162"/>
      <c r="BB1465" s="162"/>
      <c r="BC1465" s="162"/>
      <c r="BD1465" s="162"/>
      <c r="BE1465" s="162"/>
      <c r="BF1465" s="162"/>
      <c r="BG1465" s="162"/>
      <c r="BH1465" s="162"/>
    </row>
    <row r="1466" spans="1:60" outlineLevel="1" x14ac:dyDescent="0.2">
      <c r="A1466" s="210"/>
      <c r="B1466" s="174"/>
      <c r="C1466" s="205" t="s">
        <v>238</v>
      </c>
      <c r="D1466" s="180"/>
      <c r="E1466" s="186">
        <v>10</v>
      </c>
      <c r="F1466" s="191"/>
      <c r="G1466" s="191"/>
      <c r="H1466" s="190"/>
      <c r="I1466" s="213"/>
      <c r="J1466" s="162"/>
      <c r="K1466" s="162"/>
      <c r="L1466" s="162"/>
      <c r="M1466" s="162"/>
      <c r="N1466" s="162"/>
      <c r="O1466" s="162"/>
      <c r="P1466" s="162"/>
      <c r="Q1466" s="162"/>
      <c r="R1466" s="162"/>
      <c r="S1466" s="162"/>
      <c r="T1466" s="162"/>
      <c r="U1466" s="162"/>
      <c r="V1466" s="162"/>
      <c r="W1466" s="162"/>
      <c r="X1466" s="162"/>
      <c r="Y1466" s="162"/>
      <c r="Z1466" s="162"/>
      <c r="AA1466" s="162"/>
      <c r="AB1466" s="162"/>
      <c r="AC1466" s="162"/>
      <c r="AD1466" s="162"/>
      <c r="AE1466" s="162"/>
      <c r="AF1466" s="162"/>
      <c r="AG1466" s="162"/>
      <c r="AH1466" s="162"/>
      <c r="AI1466" s="162"/>
      <c r="AJ1466" s="162"/>
      <c r="AK1466" s="162"/>
      <c r="AL1466" s="162"/>
      <c r="AM1466" s="162"/>
      <c r="AN1466" s="162"/>
      <c r="AO1466" s="162"/>
      <c r="AP1466" s="162"/>
      <c r="AQ1466" s="162"/>
      <c r="AR1466" s="162"/>
      <c r="AS1466" s="162"/>
      <c r="AT1466" s="162"/>
      <c r="AU1466" s="162"/>
      <c r="AV1466" s="162"/>
      <c r="AW1466" s="162"/>
      <c r="AX1466" s="162"/>
      <c r="AY1466" s="162"/>
      <c r="AZ1466" s="162"/>
      <c r="BA1466" s="162"/>
      <c r="BB1466" s="162"/>
      <c r="BC1466" s="162"/>
      <c r="BD1466" s="162"/>
      <c r="BE1466" s="162"/>
      <c r="BF1466" s="162"/>
      <c r="BG1466" s="162"/>
      <c r="BH1466" s="162"/>
    </row>
    <row r="1467" spans="1:60" outlineLevel="1" x14ac:dyDescent="0.2">
      <c r="A1467" s="210"/>
      <c r="B1467" s="174"/>
      <c r="C1467" s="203" t="s">
        <v>239</v>
      </c>
      <c r="D1467" s="179"/>
      <c r="E1467" s="185"/>
      <c r="F1467" s="191"/>
      <c r="G1467" s="191"/>
      <c r="H1467" s="190"/>
      <c r="I1467" s="213"/>
      <c r="J1467" s="162"/>
      <c r="K1467" s="162"/>
      <c r="L1467" s="162"/>
      <c r="M1467" s="162"/>
      <c r="N1467" s="162"/>
      <c r="O1467" s="162"/>
      <c r="P1467" s="162"/>
      <c r="Q1467" s="162"/>
      <c r="R1467" s="162"/>
      <c r="S1467" s="162"/>
      <c r="T1467" s="162"/>
      <c r="U1467" s="162"/>
      <c r="V1467" s="162"/>
      <c r="W1467" s="162"/>
      <c r="X1467" s="162"/>
      <c r="Y1467" s="162"/>
      <c r="Z1467" s="162"/>
      <c r="AA1467" s="162"/>
      <c r="AB1467" s="162"/>
      <c r="AC1467" s="162"/>
      <c r="AD1467" s="162"/>
      <c r="AE1467" s="162"/>
      <c r="AF1467" s="162"/>
      <c r="AG1467" s="162"/>
      <c r="AH1467" s="162"/>
      <c r="AI1467" s="162"/>
      <c r="AJ1467" s="162"/>
      <c r="AK1467" s="162"/>
      <c r="AL1467" s="162"/>
      <c r="AM1467" s="162"/>
      <c r="AN1467" s="162"/>
      <c r="AO1467" s="162"/>
      <c r="AP1467" s="162"/>
      <c r="AQ1467" s="162"/>
      <c r="AR1467" s="162"/>
      <c r="AS1467" s="162"/>
      <c r="AT1467" s="162"/>
      <c r="AU1467" s="162"/>
      <c r="AV1467" s="162"/>
      <c r="AW1467" s="162"/>
      <c r="AX1467" s="162"/>
      <c r="AY1467" s="162"/>
      <c r="AZ1467" s="162"/>
      <c r="BA1467" s="162"/>
      <c r="BB1467" s="162"/>
      <c r="BC1467" s="162"/>
      <c r="BD1467" s="162"/>
      <c r="BE1467" s="162"/>
      <c r="BF1467" s="162"/>
      <c r="BG1467" s="162"/>
      <c r="BH1467" s="162"/>
    </row>
    <row r="1468" spans="1:60" outlineLevel="1" x14ac:dyDescent="0.2">
      <c r="A1468" s="210"/>
      <c r="B1468" s="174"/>
      <c r="C1468" s="202" t="s">
        <v>1335</v>
      </c>
      <c r="D1468" s="178"/>
      <c r="E1468" s="184">
        <v>22</v>
      </c>
      <c r="F1468" s="191"/>
      <c r="G1468" s="191"/>
      <c r="H1468" s="190"/>
      <c r="I1468" s="213"/>
      <c r="J1468" s="162"/>
      <c r="K1468" s="162"/>
      <c r="L1468" s="162"/>
      <c r="M1468" s="162"/>
      <c r="N1468" s="162"/>
      <c r="O1468" s="162"/>
      <c r="P1468" s="162"/>
      <c r="Q1468" s="162"/>
      <c r="R1468" s="162"/>
      <c r="S1468" s="162"/>
      <c r="T1468" s="162"/>
      <c r="U1468" s="162"/>
      <c r="V1468" s="162"/>
      <c r="W1468" s="162"/>
      <c r="X1468" s="162"/>
      <c r="Y1468" s="162"/>
      <c r="Z1468" s="162"/>
      <c r="AA1468" s="162"/>
      <c r="AB1468" s="162"/>
      <c r="AC1468" s="162"/>
      <c r="AD1468" s="162"/>
      <c r="AE1468" s="162"/>
      <c r="AF1468" s="162"/>
      <c r="AG1468" s="162"/>
      <c r="AH1468" s="162"/>
      <c r="AI1468" s="162"/>
      <c r="AJ1468" s="162"/>
      <c r="AK1468" s="162"/>
      <c r="AL1468" s="162"/>
      <c r="AM1468" s="162"/>
      <c r="AN1468" s="162"/>
      <c r="AO1468" s="162"/>
      <c r="AP1468" s="162"/>
      <c r="AQ1468" s="162"/>
      <c r="AR1468" s="162"/>
      <c r="AS1468" s="162"/>
      <c r="AT1468" s="162"/>
      <c r="AU1468" s="162"/>
      <c r="AV1468" s="162"/>
      <c r="AW1468" s="162"/>
      <c r="AX1468" s="162"/>
      <c r="AY1468" s="162"/>
      <c r="AZ1468" s="162"/>
      <c r="BA1468" s="162"/>
      <c r="BB1468" s="162"/>
      <c r="BC1468" s="162"/>
      <c r="BD1468" s="162"/>
      <c r="BE1468" s="162"/>
      <c r="BF1468" s="162"/>
      <c r="BG1468" s="162"/>
      <c r="BH1468" s="162"/>
    </row>
    <row r="1469" spans="1:60" outlineLevel="1" x14ac:dyDescent="0.2">
      <c r="A1469" s="211">
        <v>207</v>
      </c>
      <c r="B1469" s="173" t="s">
        <v>1336</v>
      </c>
      <c r="C1469" s="201" t="s">
        <v>1337</v>
      </c>
      <c r="D1469" s="177" t="s">
        <v>347</v>
      </c>
      <c r="E1469" s="183">
        <v>59.4</v>
      </c>
      <c r="F1469" s="192"/>
      <c r="G1469" s="191">
        <f>ROUND(E1469*F1469,2)</f>
        <v>0</v>
      </c>
      <c r="H1469" s="190" t="s">
        <v>287</v>
      </c>
      <c r="I1469" s="213" t="s">
        <v>169</v>
      </c>
      <c r="J1469" s="162"/>
      <c r="K1469" s="162"/>
      <c r="L1469" s="162"/>
      <c r="M1469" s="162"/>
      <c r="N1469" s="162"/>
      <c r="O1469" s="162"/>
      <c r="P1469" s="162"/>
      <c r="Q1469" s="162"/>
      <c r="R1469" s="162"/>
      <c r="S1469" s="162"/>
      <c r="T1469" s="162"/>
      <c r="U1469" s="162"/>
      <c r="V1469" s="162"/>
      <c r="W1469" s="162"/>
      <c r="X1469" s="162"/>
      <c r="Y1469" s="162"/>
      <c r="Z1469" s="162"/>
      <c r="AA1469" s="162"/>
      <c r="AB1469" s="162"/>
      <c r="AC1469" s="162"/>
      <c r="AD1469" s="162"/>
      <c r="AE1469" s="162" t="s">
        <v>170</v>
      </c>
      <c r="AF1469" s="162"/>
      <c r="AG1469" s="162"/>
      <c r="AH1469" s="162"/>
      <c r="AI1469" s="162"/>
      <c r="AJ1469" s="162"/>
      <c r="AK1469" s="162"/>
      <c r="AL1469" s="162"/>
      <c r="AM1469" s="162">
        <v>21</v>
      </c>
      <c r="AN1469" s="162"/>
      <c r="AO1469" s="162"/>
      <c r="AP1469" s="162"/>
      <c r="AQ1469" s="162"/>
      <c r="AR1469" s="162"/>
      <c r="AS1469" s="162"/>
      <c r="AT1469" s="162"/>
      <c r="AU1469" s="162"/>
      <c r="AV1469" s="162"/>
      <c r="AW1469" s="162"/>
      <c r="AX1469" s="162"/>
      <c r="AY1469" s="162"/>
      <c r="AZ1469" s="162"/>
      <c r="BA1469" s="162"/>
      <c r="BB1469" s="162"/>
      <c r="BC1469" s="162"/>
      <c r="BD1469" s="162"/>
      <c r="BE1469" s="162"/>
      <c r="BF1469" s="162"/>
      <c r="BG1469" s="162"/>
      <c r="BH1469" s="162"/>
    </row>
    <row r="1470" spans="1:60" outlineLevel="1" x14ac:dyDescent="0.2">
      <c r="A1470" s="210"/>
      <c r="B1470" s="174"/>
      <c r="C1470" s="203" t="s">
        <v>227</v>
      </c>
      <c r="D1470" s="179"/>
      <c r="E1470" s="185"/>
      <c r="F1470" s="191"/>
      <c r="G1470" s="191"/>
      <c r="H1470" s="190"/>
      <c r="I1470" s="213"/>
      <c r="J1470" s="162"/>
      <c r="K1470" s="162"/>
      <c r="L1470" s="162"/>
      <c r="M1470" s="162"/>
      <c r="N1470" s="162"/>
      <c r="O1470" s="162"/>
      <c r="P1470" s="162"/>
      <c r="Q1470" s="162"/>
      <c r="R1470" s="162"/>
      <c r="S1470" s="162"/>
      <c r="T1470" s="162"/>
      <c r="U1470" s="162"/>
      <c r="V1470" s="162"/>
      <c r="W1470" s="162"/>
      <c r="X1470" s="162"/>
      <c r="Y1470" s="162"/>
      <c r="Z1470" s="162"/>
      <c r="AA1470" s="162"/>
      <c r="AB1470" s="162"/>
      <c r="AC1470" s="162"/>
      <c r="AD1470" s="162"/>
      <c r="AE1470" s="162"/>
      <c r="AF1470" s="162"/>
      <c r="AG1470" s="162"/>
      <c r="AH1470" s="162"/>
      <c r="AI1470" s="162"/>
      <c r="AJ1470" s="162"/>
      <c r="AK1470" s="162"/>
      <c r="AL1470" s="162"/>
      <c r="AM1470" s="162"/>
      <c r="AN1470" s="162"/>
      <c r="AO1470" s="162"/>
      <c r="AP1470" s="162"/>
      <c r="AQ1470" s="162"/>
      <c r="AR1470" s="162"/>
      <c r="AS1470" s="162"/>
      <c r="AT1470" s="162"/>
      <c r="AU1470" s="162"/>
      <c r="AV1470" s="162"/>
      <c r="AW1470" s="162"/>
      <c r="AX1470" s="162"/>
      <c r="AY1470" s="162"/>
      <c r="AZ1470" s="162"/>
      <c r="BA1470" s="162"/>
      <c r="BB1470" s="162"/>
      <c r="BC1470" s="162"/>
      <c r="BD1470" s="162"/>
      <c r="BE1470" s="162"/>
      <c r="BF1470" s="162"/>
      <c r="BG1470" s="162"/>
      <c r="BH1470" s="162"/>
    </row>
    <row r="1471" spans="1:60" outlineLevel="1" x14ac:dyDescent="0.2">
      <c r="A1471" s="210"/>
      <c r="B1471" s="174"/>
      <c r="C1471" s="204" t="s">
        <v>1338</v>
      </c>
      <c r="D1471" s="179"/>
      <c r="E1471" s="185">
        <v>4</v>
      </c>
      <c r="F1471" s="191"/>
      <c r="G1471" s="191"/>
      <c r="H1471" s="190"/>
      <c r="I1471" s="213"/>
      <c r="J1471" s="162"/>
      <c r="K1471" s="162"/>
      <c r="L1471" s="162"/>
      <c r="M1471" s="162"/>
      <c r="N1471" s="162"/>
      <c r="O1471" s="162"/>
      <c r="P1471" s="162"/>
      <c r="Q1471" s="162"/>
      <c r="R1471" s="162"/>
      <c r="S1471" s="162"/>
      <c r="T1471" s="162"/>
      <c r="U1471" s="162"/>
      <c r="V1471" s="162"/>
      <c r="W1471" s="162"/>
      <c r="X1471" s="162"/>
      <c r="Y1471" s="162"/>
      <c r="Z1471" s="162"/>
      <c r="AA1471" s="162"/>
      <c r="AB1471" s="162"/>
      <c r="AC1471" s="162"/>
      <c r="AD1471" s="162"/>
      <c r="AE1471" s="162"/>
      <c r="AF1471" s="162"/>
      <c r="AG1471" s="162"/>
      <c r="AH1471" s="162"/>
      <c r="AI1471" s="162"/>
      <c r="AJ1471" s="162"/>
      <c r="AK1471" s="162"/>
      <c r="AL1471" s="162"/>
      <c r="AM1471" s="162"/>
      <c r="AN1471" s="162"/>
      <c r="AO1471" s="162"/>
      <c r="AP1471" s="162"/>
      <c r="AQ1471" s="162"/>
      <c r="AR1471" s="162"/>
      <c r="AS1471" s="162"/>
      <c r="AT1471" s="162"/>
      <c r="AU1471" s="162"/>
      <c r="AV1471" s="162"/>
      <c r="AW1471" s="162"/>
      <c r="AX1471" s="162"/>
      <c r="AY1471" s="162"/>
      <c r="AZ1471" s="162"/>
      <c r="BA1471" s="162"/>
      <c r="BB1471" s="162"/>
      <c r="BC1471" s="162"/>
      <c r="BD1471" s="162"/>
      <c r="BE1471" s="162"/>
      <c r="BF1471" s="162"/>
      <c r="BG1471" s="162"/>
      <c r="BH1471" s="162"/>
    </row>
    <row r="1472" spans="1:60" outlineLevel="1" x14ac:dyDescent="0.2">
      <c r="A1472" s="210"/>
      <c r="B1472" s="174"/>
      <c r="C1472" s="204" t="s">
        <v>1339</v>
      </c>
      <c r="D1472" s="179"/>
      <c r="E1472" s="185">
        <v>2</v>
      </c>
      <c r="F1472" s="191"/>
      <c r="G1472" s="191"/>
      <c r="H1472" s="190"/>
      <c r="I1472" s="213"/>
      <c r="J1472" s="162"/>
      <c r="K1472" s="162"/>
      <c r="L1472" s="162"/>
      <c r="M1472" s="162"/>
      <c r="N1472" s="162"/>
      <c r="O1472" s="162"/>
      <c r="P1472" s="162"/>
      <c r="Q1472" s="162"/>
      <c r="R1472" s="162"/>
      <c r="S1472" s="162"/>
      <c r="T1472" s="162"/>
      <c r="U1472" s="162"/>
      <c r="V1472" s="162"/>
      <c r="W1472" s="162"/>
      <c r="X1472" s="162"/>
      <c r="Y1472" s="162"/>
      <c r="Z1472" s="162"/>
      <c r="AA1472" s="162"/>
      <c r="AB1472" s="162"/>
      <c r="AC1472" s="162"/>
      <c r="AD1472" s="162"/>
      <c r="AE1472" s="162"/>
      <c r="AF1472" s="162"/>
      <c r="AG1472" s="162"/>
      <c r="AH1472" s="162"/>
      <c r="AI1472" s="162"/>
      <c r="AJ1472" s="162"/>
      <c r="AK1472" s="162"/>
      <c r="AL1472" s="162"/>
      <c r="AM1472" s="162"/>
      <c r="AN1472" s="162"/>
      <c r="AO1472" s="162"/>
      <c r="AP1472" s="162"/>
      <c r="AQ1472" s="162"/>
      <c r="AR1472" s="162"/>
      <c r="AS1472" s="162"/>
      <c r="AT1472" s="162"/>
      <c r="AU1472" s="162"/>
      <c r="AV1472" s="162"/>
      <c r="AW1472" s="162"/>
      <c r="AX1472" s="162"/>
      <c r="AY1472" s="162"/>
      <c r="AZ1472" s="162"/>
      <c r="BA1472" s="162"/>
      <c r="BB1472" s="162"/>
      <c r="BC1472" s="162"/>
      <c r="BD1472" s="162"/>
      <c r="BE1472" s="162"/>
      <c r="BF1472" s="162"/>
      <c r="BG1472" s="162"/>
      <c r="BH1472" s="162"/>
    </row>
    <row r="1473" spans="1:60" outlineLevel="1" x14ac:dyDescent="0.2">
      <c r="A1473" s="210"/>
      <c r="B1473" s="174"/>
      <c r="C1473" s="204" t="s">
        <v>1340</v>
      </c>
      <c r="D1473" s="179"/>
      <c r="E1473" s="185">
        <v>1</v>
      </c>
      <c r="F1473" s="191"/>
      <c r="G1473" s="191"/>
      <c r="H1473" s="190"/>
      <c r="I1473" s="213"/>
      <c r="J1473" s="162"/>
      <c r="K1473" s="162"/>
      <c r="L1473" s="162"/>
      <c r="M1473" s="162"/>
      <c r="N1473" s="162"/>
      <c r="O1473" s="162"/>
      <c r="P1473" s="162"/>
      <c r="Q1473" s="162"/>
      <c r="R1473" s="162"/>
      <c r="S1473" s="162"/>
      <c r="T1473" s="162"/>
      <c r="U1473" s="162"/>
      <c r="V1473" s="162"/>
      <c r="W1473" s="162"/>
      <c r="X1473" s="162"/>
      <c r="Y1473" s="162"/>
      <c r="Z1473" s="162"/>
      <c r="AA1473" s="162"/>
      <c r="AB1473" s="162"/>
      <c r="AC1473" s="162"/>
      <c r="AD1473" s="162"/>
      <c r="AE1473" s="162"/>
      <c r="AF1473" s="162"/>
      <c r="AG1473" s="162"/>
      <c r="AH1473" s="162"/>
      <c r="AI1473" s="162"/>
      <c r="AJ1473" s="162"/>
      <c r="AK1473" s="162"/>
      <c r="AL1473" s="162"/>
      <c r="AM1473" s="162"/>
      <c r="AN1473" s="162"/>
      <c r="AO1473" s="162"/>
      <c r="AP1473" s="162"/>
      <c r="AQ1473" s="162"/>
      <c r="AR1473" s="162"/>
      <c r="AS1473" s="162"/>
      <c r="AT1473" s="162"/>
      <c r="AU1473" s="162"/>
      <c r="AV1473" s="162"/>
      <c r="AW1473" s="162"/>
      <c r="AX1473" s="162"/>
      <c r="AY1473" s="162"/>
      <c r="AZ1473" s="162"/>
      <c r="BA1473" s="162"/>
      <c r="BB1473" s="162"/>
      <c r="BC1473" s="162"/>
      <c r="BD1473" s="162"/>
      <c r="BE1473" s="162"/>
      <c r="BF1473" s="162"/>
      <c r="BG1473" s="162"/>
      <c r="BH1473" s="162"/>
    </row>
    <row r="1474" spans="1:60" outlineLevel="1" x14ac:dyDescent="0.2">
      <c r="A1474" s="210"/>
      <c r="B1474" s="174"/>
      <c r="C1474" s="204" t="s">
        <v>1341</v>
      </c>
      <c r="D1474" s="179"/>
      <c r="E1474" s="185">
        <v>2</v>
      </c>
      <c r="F1474" s="191"/>
      <c r="G1474" s="191"/>
      <c r="H1474" s="190"/>
      <c r="I1474" s="213"/>
      <c r="J1474" s="162"/>
      <c r="K1474" s="162"/>
      <c r="L1474" s="162"/>
      <c r="M1474" s="162"/>
      <c r="N1474" s="162"/>
      <c r="O1474" s="162"/>
      <c r="P1474" s="162"/>
      <c r="Q1474" s="162"/>
      <c r="R1474" s="162"/>
      <c r="S1474" s="162"/>
      <c r="T1474" s="162"/>
      <c r="U1474" s="162"/>
      <c r="V1474" s="162"/>
      <c r="W1474" s="162"/>
      <c r="X1474" s="162"/>
      <c r="Y1474" s="162"/>
      <c r="Z1474" s="162"/>
      <c r="AA1474" s="162"/>
      <c r="AB1474" s="162"/>
      <c r="AC1474" s="162"/>
      <c r="AD1474" s="162"/>
      <c r="AE1474" s="162"/>
      <c r="AF1474" s="162"/>
      <c r="AG1474" s="162"/>
      <c r="AH1474" s="162"/>
      <c r="AI1474" s="162"/>
      <c r="AJ1474" s="162"/>
      <c r="AK1474" s="162"/>
      <c r="AL1474" s="162"/>
      <c r="AM1474" s="162"/>
      <c r="AN1474" s="162"/>
      <c r="AO1474" s="162"/>
      <c r="AP1474" s="162"/>
      <c r="AQ1474" s="162"/>
      <c r="AR1474" s="162"/>
      <c r="AS1474" s="162"/>
      <c r="AT1474" s="162"/>
      <c r="AU1474" s="162"/>
      <c r="AV1474" s="162"/>
      <c r="AW1474" s="162"/>
      <c r="AX1474" s="162"/>
      <c r="AY1474" s="162"/>
      <c r="AZ1474" s="162"/>
      <c r="BA1474" s="162"/>
      <c r="BB1474" s="162"/>
      <c r="BC1474" s="162"/>
      <c r="BD1474" s="162"/>
      <c r="BE1474" s="162"/>
      <c r="BF1474" s="162"/>
      <c r="BG1474" s="162"/>
      <c r="BH1474" s="162"/>
    </row>
    <row r="1475" spans="1:60" outlineLevel="1" x14ac:dyDescent="0.2">
      <c r="A1475" s="210"/>
      <c r="B1475" s="174"/>
      <c r="C1475" s="204" t="s">
        <v>1342</v>
      </c>
      <c r="D1475" s="179"/>
      <c r="E1475" s="185">
        <v>10</v>
      </c>
      <c r="F1475" s="191"/>
      <c r="G1475" s="191"/>
      <c r="H1475" s="190"/>
      <c r="I1475" s="213"/>
      <c r="J1475" s="162"/>
      <c r="K1475" s="162"/>
      <c r="L1475" s="162"/>
      <c r="M1475" s="162"/>
      <c r="N1475" s="162"/>
      <c r="O1475" s="162"/>
      <c r="P1475" s="162"/>
      <c r="Q1475" s="162"/>
      <c r="R1475" s="162"/>
      <c r="S1475" s="162"/>
      <c r="T1475" s="162"/>
      <c r="U1475" s="162"/>
      <c r="V1475" s="162"/>
      <c r="W1475" s="162"/>
      <c r="X1475" s="162"/>
      <c r="Y1475" s="162"/>
      <c r="Z1475" s="162"/>
      <c r="AA1475" s="162"/>
      <c r="AB1475" s="162"/>
      <c r="AC1475" s="162"/>
      <c r="AD1475" s="162"/>
      <c r="AE1475" s="162"/>
      <c r="AF1475" s="162"/>
      <c r="AG1475" s="162"/>
      <c r="AH1475" s="162"/>
      <c r="AI1475" s="162"/>
      <c r="AJ1475" s="162"/>
      <c r="AK1475" s="162"/>
      <c r="AL1475" s="162"/>
      <c r="AM1475" s="162"/>
      <c r="AN1475" s="162"/>
      <c r="AO1475" s="162"/>
      <c r="AP1475" s="162"/>
      <c r="AQ1475" s="162"/>
      <c r="AR1475" s="162"/>
      <c r="AS1475" s="162"/>
      <c r="AT1475" s="162"/>
      <c r="AU1475" s="162"/>
      <c r="AV1475" s="162"/>
      <c r="AW1475" s="162"/>
      <c r="AX1475" s="162"/>
      <c r="AY1475" s="162"/>
      <c r="AZ1475" s="162"/>
      <c r="BA1475" s="162"/>
      <c r="BB1475" s="162"/>
      <c r="BC1475" s="162"/>
      <c r="BD1475" s="162"/>
      <c r="BE1475" s="162"/>
      <c r="BF1475" s="162"/>
      <c r="BG1475" s="162"/>
      <c r="BH1475" s="162"/>
    </row>
    <row r="1476" spans="1:60" outlineLevel="1" x14ac:dyDescent="0.2">
      <c r="A1476" s="210"/>
      <c r="B1476" s="174"/>
      <c r="C1476" s="204" t="s">
        <v>1343</v>
      </c>
      <c r="D1476" s="179"/>
      <c r="E1476" s="185">
        <v>1</v>
      </c>
      <c r="F1476" s="191"/>
      <c r="G1476" s="191"/>
      <c r="H1476" s="190"/>
      <c r="I1476" s="213"/>
      <c r="J1476" s="162"/>
      <c r="K1476" s="162"/>
      <c r="L1476" s="162"/>
      <c r="M1476" s="162"/>
      <c r="N1476" s="162"/>
      <c r="O1476" s="162"/>
      <c r="P1476" s="162"/>
      <c r="Q1476" s="162"/>
      <c r="R1476" s="162"/>
      <c r="S1476" s="162"/>
      <c r="T1476" s="162"/>
      <c r="U1476" s="162"/>
      <c r="V1476" s="162"/>
      <c r="W1476" s="162"/>
      <c r="X1476" s="162"/>
      <c r="Y1476" s="162"/>
      <c r="Z1476" s="162"/>
      <c r="AA1476" s="162"/>
      <c r="AB1476" s="162"/>
      <c r="AC1476" s="162"/>
      <c r="AD1476" s="162"/>
      <c r="AE1476" s="162"/>
      <c r="AF1476" s="162"/>
      <c r="AG1476" s="162"/>
      <c r="AH1476" s="162"/>
      <c r="AI1476" s="162"/>
      <c r="AJ1476" s="162"/>
      <c r="AK1476" s="162"/>
      <c r="AL1476" s="162"/>
      <c r="AM1476" s="162"/>
      <c r="AN1476" s="162"/>
      <c r="AO1476" s="162"/>
      <c r="AP1476" s="162"/>
      <c r="AQ1476" s="162"/>
      <c r="AR1476" s="162"/>
      <c r="AS1476" s="162"/>
      <c r="AT1476" s="162"/>
      <c r="AU1476" s="162"/>
      <c r="AV1476" s="162"/>
      <c r="AW1476" s="162"/>
      <c r="AX1476" s="162"/>
      <c r="AY1476" s="162"/>
      <c r="AZ1476" s="162"/>
      <c r="BA1476" s="162"/>
      <c r="BB1476" s="162"/>
      <c r="BC1476" s="162"/>
      <c r="BD1476" s="162"/>
      <c r="BE1476" s="162"/>
      <c r="BF1476" s="162"/>
      <c r="BG1476" s="162"/>
      <c r="BH1476" s="162"/>
    </row>
    <row r="1477" spans="1:60" outlineLevel="1" x14ac:dyDescent="0.2">
      <c r="A1477" s="210"/>
      <c r="B1477" s="174"/>
      <c r="C1477" s="204" t="s">
        <v>1344</v>
      </c>
      <c r="D1477" s="179"/>
      <c r="E1477" s="185">
        <v>5</v>
      </c>
      <c r="F1477" s="191"/>
      <c r="G1477" s="191"/>
      <c r="H1477" s="190"/>
      <c r="I1477" s="213"/>
      <c r="J1477" s="162"/>
      <c r="K1477" s="162"/>
      <c r="L1477" s="162"/>
      <c r="M1477" s="162"/>
      <c r="N1477" s="162"/>
      <c r="O1477" s="162"/>
      <c r="P1477" s="162"/>
      <c r="Q1477" s="162"/>
      <c r="R1477" s="162"/>
      <c r="S1477" s="162"/>
      <c r="T1477" s="162"/>
      <c r="U1477" s="162"/>
      <c r="V1477" s="162"/>
      <c r="W1477" s="162"/>
      <c r="X1477" s="162"/>
      <c r="Y1477" s="162"/>
      <c r="Z1477" s="162"/>
      <c r="AA1477" s="162"/>
      <c r="AB1477" s="162"/>
      <c r="AC1477" s="162"/>
      <c r="AD1477" s="162"/>
      <c r="AE1477" s="162"/>
      <c r="AF1477" s="162"/>
      <c r="AG1477" s="162"/>
      <c r="AH1477" s="162"/>
      <c r="AI1477" s="162"/>
      <c r="AJ1477" s="162"/>
      <c r="AK1477" s="162"/>
      <c r="AL1477" s="162"/>
      <c r="AM1477" s="162"/>
      <c r="AN1477" s="162"/>
      <c r="AO1477" s="162"/>
      <c r="AP1477" s="162"/>
      <c r="AQ1477" s="162"/>
      <c r="AR1477" s="162"/>
      <c r="AS1477" s="162"/>
      <c r="AT1477" s="162"/>
      <c r="AU1477" s="162"/>
      <c r="AV1477" s="162"/>
      <c r="AW1477" s="162"/>
      <c r="AX1477" s="162"/>
      <c r="AY1477" s="162"/>
      <c r="AZ1477" s="162"/>
      <c r="BA1477" s="162"/>
      <c r="BB1477" s="162"/>
      <c r="BC1477" s="162"/>
      <c r="BD1477" s="162"/>
      <c r="BE1477" s="162"/>
      <c r="BF1477" s="162"/>
      <c r="BG1477" s="162"/>
      <c r="BH1477" s="162"/>
    </row>
    <row r="1478" spans="1:60" outlineLevel="1" x14ac:dyDescent="0.2">
      <c r="A1478" s="210"/>
      <c r="B1478" s="174"/>
      <c r="C1478" s="204" t="s">
        <v>1345</v>
      </c>
      <c r="D1478" s="179"/>
      <c r="E1478" s="185">
        <v>2</v>
      </c>
      <c r="F1478" s="191"/>
      <c r="G1478" s="191"/>
      <c r="H1478" s="190"/>
      <c r="I1478" s="213"/>
      <c r="J1478" s="162"/>
      <c r="K1478" s="162"/>
      <c r="L1478" s="162"/>
      <c r="M1478" s="162"/>
      <c r="N1478" s="162"/>
      <c r="O1478" s="162"/>
      <c r="P1478" s="162"/>
      <c r="Q1478" s="162"/>
      <c r="R1478" s="162"/>
      <c r="S1478" s="162"/>
      <c r="T1478" s="162"/>
      <c r="U1478" s="162"/>
      <c r="V1478" s="162"/>
      <c r="W1478" s="162"/>
      <c r="X1478" s="162"/>
      <c r="Y1478" s="162"/>
      <c r="Z1478" s="162"/>
      <c r="AA1478" s="162"/>
      <c r="AB1478" s="162"/>
      <c r="AC1478" s="162"/>
      <c r="AD1478" s="162"/>
      <c r="AE1478" s="162"/>
      <c r="AF1478" s="162"/>
      <c r="AG1478" s="162"/>
      <c r="AH1478" s="162"/>
      <c r="AI1478" s="162"/>
      <c r="AJ1478" s="162"/>
      <c r="AK1478" s="162"/>
      <c r="AL1478" s="162"/>
      <c r="AM1478" s="162"/>
      <c r="AN1478" s="162"/>
      <c r="AO1478" s="162"/>
      <c r="AP1478" s="162"/>
      <c r="AQ1478" s="162"/>
      <c r="AR1478" s="162"/>
      <c r="AS1478" s="162"/>
      <c r="AT1478" s="162"/>
      <c r="AU1478" s="162"/>
      <c r="AV1478" s="162"/>
      <c r="AW1478" s="162"/>
      <c r="AX1478" s="162"/>
      <c r="AY1478" s="162"/>
      <c r="AZ1478" s="162"/>
      <c r="BA1478" s="162"/>
      <c r="BB1478" s="162"/>
      <c r="BC1478" s="162"/>
      <c r="BD1478" s="162"/>
      <c r="BE1478" s="162"/>
      <c r="BF1478" s="162"/>
      <c r="BG1478" s="162"/>
      <c r="BH1478" s="162"/>
    </row>
    <row r="1479" spans="1:60" outlineLevel="1" x14ac:dyDescent="0.2">
      <c r="A1479" s="210"/>
      <c r="B1479" s="174"/>
      <c r="C1479" s="205" t="s">
        <v>238</v>
      </c>
      <c r="D1479" s="180"/>
      <c r="E1479" s="186">
        <v>27</v>
      </c>
      <c r="F1479" s="191"/>
      <c r="G1479" s="191"/>
      <c r="H1479" s="190"/>
      <c r="I1479" s="213"/>
      <c r="J1479" s="162"/>
      <c r="K1479" s="162"/>
      <c r="L1479" s="162"/>
      <c r="M1479" s="162"/>
      <c r="N1479" s="162"/>
      <c r="O1479" s="162"/>
      <c r="P1479" s="162"/>
      <c r="Q1479" s="162"/>
      <c r="R1479" s="162"/>
      <c r="S1479" s="162"/>
      <c r="T1479" s="162"/>
      <c r="U1479" s="162"/>
      <c r="V1479" s="162"/>
      <c r="W1479" s="162"/>
      <c r="X1479" s="162"/>
      <c r="Y1479" s="162"/>
      <c r="Z1479" s="162"/>
      <c r="AA1479" s="162"/>
      <c r="AB1479" s="162"/>
      <c r="AC1479" s="162"/>
      <c r="AD1479" s="162"/>
      <c r="AE1479" s="162"/>
      <c r="AF1479" s="162"/>
      <c r="AG1479" s="162"/>
      <c r="AH1479" s="162"/>
      <c r="AI1479" s="162"/>
      <c r="AJ1479" s="162"/>
      <c r="AK1479" s="162"/>
      <c r="AL1479" s="162"/>
      <c r="AM1479" s="162"/>
      <c r="AN1479" s="162"/>
      <c r="AO1479" s="162"/>
      <c r="AP1479" s="162"/>
      <c r="AQ1479" s="162"/>
      <c r="AR1479" s="162"/>
      <c r="AS1479" s="162"/>
      <c r="AT1479" s="162"/>
      <c r="AU1479" s="162"/>
      <c r="AV1479" s="162"/>
      <c r="AW1479" s="162"/>
      <c r="AX1479" s="162"/>
      <c r="AY1479" s="162"/>
      <c r="AZ1479" s="162"/>
      <c r="BA1479" s="162"/>
      <c r="BB1479" s="162"/>
      <c r="BC1479" s="162"/>
      <c r="BD1479" s="162"/>
      <c r="BE1479" s="162"/>
      <c r="BF1479" s="162"/>
      <c r="BG1479" s="162"/>
      <c r="BH1479" s="162"/>
    </row>
    <row r="1480" spans="1:60" outlineLevel="1" x14ac:dyDescent="0.2">
      <c r="A1480" s="210"/>
      <c r="B1480" s="174"/>
      <c r="C1480" s="203" t="s">
        <v>239</v>
      </c>
      <c r="D1480" s="179"/>
      <c r="E1480" s="185"/>
      <c r="F1480" s="191"/>
      <c r="G1480" s="191"/>
      <c r="H1480" s="190"/>
      <c r="I1480" s="213"/>
      <c r="J1480" s="162"/>
      <c r="K1480" s="162"/>
      <c r="L1480" s="162"/>
      <c r="M1480" s="162"/>
      <c r="N1480" s="162"/>
      <c r="O1480" s="162"/>
      <c r="P1480" s="162"/>
      <c r="Q1480" s="162"/>
      <c r="R1480" s="162"/>
      <c r="S1480" s="162"/>
      <c r="T1480" s="162"/>
      <c r="U1480" s="162"/>
      <c r="V1480" s="162"/>
      <c r="W1480" s="162"/>
      <c r="X1480" s="162"/>
      <c r="Y1480" s="162"/>
      <c r="Z1480" s="162"/>
      <c r="AA1480" s="162"/>
      <c r="AB1480" s="162"/>
      <c r="AC1480" s="162"/>
      <c r="AD1480" s="162"/>
      <c r="AE1480" s="162"/>
      <c r="AF1480" s="162"/>
      <c r="AG1480" s="162"/>
      <c r="AH1480" s="162"/>
      <c r="AI1480" s="162"/>
      <c r="AJ1480" s="162"/>
      <c r="AK1480" s="162"/>
      <c r="AL1480" s="162"/>
      <c r="AM1480" s="162"/>
      <c r="AN1480" s="162"/>
      <c r="AO1480" s="162"/>
      <c r="AP1480" s="162"/>
      <c r="AQ1480" s="162"/>
      <c r="AR1480" s="162"/>
      <c r="AS1480" s="162"/>
      <c r="AT1480" s="162"/>
      <c r="AU1480" s="162"/>
      <c r="AV1480" s="162"/>
      <c r="AW1480" s="162"/>
      <c r="AX1480" s="162"/>
      <c r="AY1480" s="162"/>
      <c r="AZ1480" s="162"/>
      <c r="BA1480" s="162"/>
      <c r="BB1480" s="162"/>
      <c r="BC1480" s="162"/>
      <c r="BD1480" s="162"/>
      <c r="BE1480" s="162"/>
      <c r="BF1480" s="162"/>
      <c r="BG1480" s="162"/>
      <c r="BH1480" s="162"/>
    </row>
    <row r="1481" spans="1:60" outlineLevel="1" x14ac:dyDescent="0.2">
      <c r="A1481" s="210"/>
      <c r="B1481" s="174"/>
      <c r="C1481" s="202" t="s">
        <v>1346</v>
      </c>
      <c r="D1481" s="178"/>
      <c r="E1481" s="184">
        <v>59.4</v>
      </c>
      <c r="F1481" s="191"/>
      <c r="G1481" s="191"/>
      <c r="H1481" s="190"/>
      <c r="I1481" s="213"/>
      <c r="J1481" s="162"/>
      <c r="K1481" s="162"/>
      <c r="L1481" s="162"/>
      <c r="M1481" s="162"/>
      <c r="N1481" s="162"/>
      <c r="O1481" s="162"/>
      <c r="P1481" s="162"/>
      <c r="Q1481" s="162"/>
      <c r="R1481" s="162"/>
      <c r="S1481" s="162"/>
      <c r="T1481" s="162"/>
      <c r="U1481" s="162"/>
      <c r="V1481" s="162"/>
      <c r="W1481" s="162"/>
      <c r="X1481" s="162"/>
      <c r="Y1481" s="162"/>
      <c r="Z1481" s="162"/>
      <c r="AA1481" s="162"/>
      <c r="AB1481" s="162"/>
      <c r="AC1481" s="162"/>
      <c r="AD1481" s="162"/>
      <c r="AE1481" s="162"/>
      <c r="AF1481" s="162"/>
      <c r="AG1481" s="162"/>
      <c r="AH1481" s="162"/>
      <c r="AI1481" s="162"/>
      <c r="AJ1481" s="162"/>
      <c r="AK1481" s="162"/>
      <c r="AL1481" s="162"/>
      <c r="AM1481" s="162"/>
      <c r="AN1481" s="162"/>
      <c r="AO1481" s="162"/>
      <c r="AP1481" s="162"/>
      <c r="AQ1481" s="162"/>
      <c r="AR1481" s="162"/>
      <c r="AS1481" s="162"/>
      <c r="AT1481" s="162"/>
      <c r="AU1481" s="162"/>
      <c r="AV1481" s="162"/>
      <c r="AW1481" s="162"/>
      <c r="AX1481" s="162"/>
      <c r="AY1481" s="162"/>
      <c r="AZ1481" s="162"/>
      <c r="BA1481" s="162"/>
      <c r="BB1481" s="162"/>
      <c r="BC1481" s="162"/>
      <c r="BD1481" s="162"/>
      <c r="BE1481" s="162"/>
      <c r="BF1481" s="162"/>
      <c r="BG1481" s="162"/>
      <c r="BH1481" s="162"/>
    </row>
    <row r="1482" spans="1:60" outlineLevel="1" x14ac:dyDescent="0.2">
      <c r="A1482" s="211">
        <v>208</v>
      </c>
      <c r="B1482" s="173" t="s">
        <v>1347</v>
      </c>
      <c r="C1482" s="201" t="s">
        <v>1348</v>
      </c>
      <c r="D1482" s="177" t="s">
        <v>347</v>
      </c>
      <c r="E1482" s="183">
        <v>17.600000000000001</v>
      </c>
      <c r="F1482" s="192"/>
      <c r="G1482" s="191">
        <f>ROUND(E1482*F1482,2)</f>
        <v>0</v>
      </c>
      <c r="H1482" s="190" t="s">
        <v>287</v>
      </c>
      <c r="I1482" s="213" t="s">
        <v>169</v>
      </c>
      <c r="J1482" s="162"/>
      <c r="K1482" s="162"/>
      <c r="L1482" s="162"/>
      <c r="M1482" s="162"/>
      <c r="N1482" s="162"/>
      <c r="O1482" s="162"/>
      <c r="P1482" s="162"/>
      <c r="Q1482" s="162"/>
      <c r="R1482" s="162"/>
      <c r="S1482" s="162"/>
      <c r="T1482" s="162"/>
      <c r="U1482" s="162"/>
      <c r="V1482" s="162"/>
      <c r="W1482" s="162"/>
      <c r="X1482" s="162"/>
      <c r="Y1482" s="162"/>
      <c r="Z1482" s="162"/>
      <c r="AA1482" s="162"/>
      <c r="AB1482" s="162"/>
      <c r="AC1482" s="162"/>
      <c r="AD1482" s="162"/>
      <c r="AE1482" s="162" t="s">
        <v>170</v>
      </c>
      <c r="AF1482" s="162"/>
      <c r="AG1482" s="162"/>
      <c r="AH1482" s="162"/>
      <c r="AI1482" s="162"/>
      <c r="AJ1482" s="162"/>
      <c r="AK1482" s="162"/>
      <c r="AL1482" s="162"/>
      <c r="AM1482" s="162">
        <v>21</v>
      </c>
      <c r="AN1482" s="162"/>
      <c r="AO1482" s="162"/>
      <c r="AP1482" s="162"/>
      <c r="AQ1482" s="162"/>
      <c r="AR1482" s="162"/>
      <c r="AS1482" s="162"/>
      <c r="AT1482" s="162"/>
      <c r="AU1482" s="162"/>
      <c r="AV1482" s="162"/>
      <c r="AW1482" s="162"/>
      <c r="AX1482" s="162"/>
      <c r="AY1482" s="162"/>
      <c r="AZ1482" s="162"/>
      <c r="BA1482" s="162"/>
      <c r="BB1482" s="162"/>
      <c r="BC1482" s="162"/>
      <c r="BD1482" s="162"/>
      <c r="BE1482" s="162"/>
      <c r="BF1482" s="162"/>
      <c r="BG1482" s="162"/>
      <c r="BH1482" s="162"/>
    </row>
    <row r="1483" spans="1:60" outlineLevel="1" x14ac:dyDescent="0.2">
      <c r="A1483" s="210"/>
      <c r="B1483" s="174"/>
      <c r="C1483" s="203" t="s">
        <v>227</v>
      </c>
      <c r="D1483" s="179"/>
      <c r="E1483" s="185"/>
      <c r="F1483" s="191"/>
      <c r="G1483" s="191"/>
      <c r="H1483" s="190"/>
      <c r="I1483" s="213"/>
      <c r="J1483" s="162"/>
      <c r="K1483" s="162"/>
      <c r="L1483" s="162"/>
      <c r="M1483" s="162"/>
      <c r="N1483" s="162"/>
      <c r="O1483" s="162"/>
      <c r="P1483" s="162"/>
      <c r="Q1483" s="162"/>
      <c r="R1483" s="162"/>
      <c r="S1483" s="162"/>
      <c r="T1483" s="162"/>
      <c r="U1483" s="162"/>
      <c r="V1483" s="162"/>
      <c r="W1483" s="162"/>
      <c r="X1483" s="162"/>
      <c r="Y1483" s="162"/>
      <c r="Z1483" s="162"/>
      <c r="AA1483" s="162"/>
      <c r="AB1483" s="162"/>
      <c r="AC1483" s="162"/>
      <c r="AD1483" s="162"/>
      <c r="AE1483" s="162"/>
      <c r="AF1483" s="162"/>
      <c r="AG1483" s="162"/>
      <c r="AH1483" s="162"/>
      <c r="AI1483" s="162"/>
      <c r="AJ1483" s="162"/>
      <c r="AK1483" s="162"/>
      <c r="AL1483" s="162"/>
      <c r="AM1483" s="162"/>
      <c r="AN1483" s="162"/>
      <c r="AO1483" s="162"/>
      <c r="AP1483" s="162"/>
      <c r="AQ1483" s="162"/>
      <c r="AR1483" s="162"/>
      <c r="AS1483" s="162"/>
      <c r="AT1483" s="162"/>
      <c r="AU1483" s="162"/>
      <c r="AV1483" s="162"/>
      <c r="AW1483" s="162"/>
      <c r="AX1483" s="162"/>
      <c r="AY1483" s="162"/>
      <c r="AZ1483" s="162"/>
      <c r="BA1483" s="162"/>
      <c r="BB1483" s="162"/>
      <c r="BC1483" s="162"/>
      <c r="BD1483" s="162"/>
      <c r="BE1483" s="162"/>
      <c r="BF1483" s="162"/>
      <c r="BG1483" s="162"/>
      <c r="BH1483" s="162"/>
    </row>
    <row r="1484" spans="1:60" outlineLevel="1" x14ac:dyDescent="0.2">
      <c r="A1484" s="210"/>
      <c r="B1484" s="174"/>
      <c r="C1484" s="204" t="s">
        <v>1349</v>
      </c>
      <c r="D1484" s="179"/>
      <c r="E1484" s="185">
        <v>1</v>
      </c>
      <c r="F1484" s="191"/>
      <c r="G1484" s="191"/>
      <c r="H1484" s="190"/>
      <c r="I1484" s="213"/>
      <c r="J1484" s="162"/>
      <c r="K1484" s="162"/>
      <c r="L1484" s="162"/>
      <c r="M1484" s="162"/>
      <c r="N1484" s="162"/>
      <c r="O1484" s="162"/>
      <c r="P1484" s="162"/>
      <c r="Q1484" s="162"/>
      <c r="R1484" s="162"/>
      <c r="S1484" s="162"/>
      <c r="T1484" s="162"/>
      <c r="U1484" s="162"/>
      <c r="V1484" s="162"/>
      <c r="W1484" s="162"/>
      <c r="X1484" s="162"/>
      <c r="Y1484" s="162"/>
      <c r="Z1484" s="162"/>
      <c r="AA1484" s="162"/>
      <c r="AB1484" s="162"/>
      <c r="AC1484" s="162"/>
      <c r="AD1484" s="162"/>
      <c r="AE1484" s="162"/>
      <c r="AF1484" s="162"/>
      <c r="AG1484" s="162"/>
      <c r="AH1484" s="162"/>
      <c r="AI1484" s="162"/>
      <c r="AJ1484" s="162"/>
      <c r="AK1484" s="162"/>
      <c r="AL1484" s="162"/>
      <c r="AM1484" s="162"/>
      <c r="AN1484" s="162"/>
      <c r="AO1484" s="162"/>
      <c r="AP1484" s="162"/>
      <c r="AQ1484" s="162"/>
      <c r="AR1484" s="162"/>
      <c r="AS1484" s="162"/>
      <c r="AT1484" s="162"/>
      <c r="AU1484" s="162"/>
      <c r="AV1484" s="162"/>
      <c r="AW1484" s="162"/>
      <c r="AX1484" s="162"/>
      <c r="AY1484" s="162"/>
      <c r="AZ1484" s="162"/>
      <c r="BA1484" s="162"/>
      <c r="BB1484" s="162"/>
      <c r="BC1484" s="162"/>
      <c r="BD1484" s="162"/>
      <c r="BE1484" s="162"/>
      <c r="BF1484" s="162"/>
      <c r="BG1484" s="162"/>
      <c r="BH1484" s="162"/>
    </row>
    <row r="1485" spans="1:60" outlineLevel="1" x14ac:dyDescent="0.2">
      <c r="A1485" s="210"/>
      <c r="B1485" s="174"/>
      <c r="C1485" s="204" t="s">
        <v>1350</v>
      </c>
      <c r="D1485" s="179"/>
      <c r="E1485" s="185">
        <v>4</v>
      </c>
      <c r="F1485" s="191"/>
      <c r="G1485" s="191"/>
      <c r="H1485" s="190"/>
      <c r="I1485" s="213"/>
      <c r="J1485" s="162"/>
      <c r="K1485" s="162"/>
      <c r="L1485" s="162"/>
      <c r="M1485" s="162"/>
      <c r="N1485" s="162"/>
      <c r="O1485" s="162"/>
      <c r="P1485" s="162"/>
      <c r="Q1485" s="162"/>
      <c r="R1485" s="162"/>
      <c r="S1485" s="162"/>
      <c r="T1485" s="162"/>
      <c r="U1485" s="162"/>
      <c r="V1485" s="162"/>
      <c r="W1485" s="162"/>
      <c r="X1485" s="162"/>
      <c r="Y1485" s="162"/>
      <c r="Z1485" s="162"/>
      <c r="AA1485" s="162"/>
      <c r="AB1485" s="162"/>
      <c r="AC1485" s="162"/>
      <c r="AD1485" s="162"/>
      <c r="AE1485" s="162"/>
      <c r="AF1485" s="162"/>
      <c r="AG1485" s="162"/>
      <c r="AH1485" s="162"/>
      <c r="AI1485" s="162"/>
      <c r="AJ1485" s="162"/>
      <c r="AK1485" s="162"/>
      <c r="AL1485" s="162"/>
      <c r="AM1485" s="162"/>
      <c r="AN1485" s="162"/>
      <c r="AO1485" s="162"/>
      <c r="AP1485" s="162"/>
      <c r="AQ1485" s="162"/>
      <c r="AR1485" s="162"/>
      <c r="AS1485" s="162"/>
      <c r="AT1485" s="162"/>
      <c r="AU1485" s="162"/>
      <c r="AV1485" s="162"/>
      <c r="AW1485" s="162"/>
      <c r="AX1485" s="162"/>
      <c r="AY1485" s="162"/>
      <c r="AZ1485" s="162"/>
      <c r="BA1485" s="162"/>
      <c r="BB1485" s="162"/>
      <c r="BC1485" s="162"/>
      <c r="BD1485" s="162"/>
      <c r="BE1485" s="162"/>
      <c r="BF1485" s="162"/>
      <c r="BG1485" s="162"/>
      <c r="BH1485" s="162"/>
    </row>
    <row r="1486" spans="1:60" outlineLevel="1" x14ac:dyDescent="0.2">
      <c r="A1486" s="210"/>
      <c r="B1486" s="174"/>
      <c r="C1486" s="204" t="s">
        <v>1351</v>
      </c>
      <c r="D1486" s="179"/>
      <c r="E1486" s="185">
        <v>3</v>
      </c>
      <c r="F1486" s="191"/>
      <c r="G1486" s="191"/>
      <c r="H1486" s="190"/>
      <c r="I1486" s="213"/>
      <c r="J1486" s="162"/>
      <c r="K1486" s="162"/>
      <c r="L1486" s="162"/>
      <c r="M1486" s="162"/>
      <c r="N1486" s="162"/>
      <c r="O1486" s="162"/>
      <c r="P1486" s="162"/>
      <c r="Q1486" s="162"/>
      <c r="R1486" s="162"/>
      <c r="S1486" s="162"/>
      <c r="T1486" s="162"/>
      <c r="U1486" s="162"/>
      <c r="V1486" s="162"/>
      <c r="W1486" s="162"/>
      <c r="X1486" s="162"/>
      <c r="Y1486" s="162"/>
      <c r="Z1486" s="162"/>
      <c r="AA1486" s="162"/>
      <c r="AB1486" s="162"/>
      <c r="AC1486" s="162"/>
      <c r="AD1486" s="162"/>
      <c r="AE1486" s="162"/>
      <c r="AF1486" s="162"/>
      <c r="AG1486" s="162"/>
      <c r="AH1486" s="162"/>
      <c r="AI1486" s="162"/>
      <c r="AJ1486" s="162"/>
      <c r="AK1486" s="162"/>
      <c r="AL1486" s="162"/>
      <c r="AM1486" s="162"/>
      <c r="AN1486" s="162"/>
      <c r="AO1486" s="162"/>
      <c r="AP1486" s="162"/>
      <c r="AQ1486" s="162"/>
      <c r="AR1486" s="162"/>
      <c r="AS1486" s="162"/>
      <c r="AT1486" s="162"/>
      <c r="AU1486" s="162"/>
      <c r="AV1486" s="162"/>
      <c r="AW1486" s="162"/>
      <c r="AX1486" s="162"/>
      <c r="AY1486" s="162"/>
      <c r="AZ1486" s="162"/>
      <c r="BA1486" s="162"/>
      <c r="BB1486" s="162"/>
      <c r="BC1486" s="162"/>
      <c r="BD1486" s="162"/>
      <c r="BE1486" s="162"/>
      <c r="BF1486" s="162"/>
      <c r="BG1486" s="162"/>
      <c r="BH1486" s="162"/>
    </row>
    <row r="1487" spans="1:60" outlineLevel="1" x14ac:dyDescent="0.2">
      <c r="A1487" s="210"/>
      <c r="B1487" s="174"/>
      <c r="C1487" s="205" t="s">
        <v>238</v>
      </c>
      <c r="D1487" s="180"/>
      <c r="E1487" s="186">
        <v>8</v>
      </c>
      <c r="F1487" s="191"/>
      <c r="G1487" s="191"/>
      <c r="H1487" s="190"/>
      <c r="I1487" s="213"/>
      <c r="J1487" s="162"/>
      <c r="K1487" s="162"/>
      <c r="L1487" s="162"/>
      <c r="M1487" s="162"/>
      <c r="N1487" s="162"/>
      <c r="O1487" s="162"/>
      <c r="P1487" s="162"/>
      <c r="Q1487" s="162"/>
      <c r="R1487" s="162"/>
      <c r="S1487" s="162"/>
      <c r="T1487" s="162"/>
      <c r="U1487" s="162"/>
      <c r="V1487" s="162"/>
      <c r="W1487" s="162"/>
      <c r="X1487" s="162"/>
      <c r="Y1487" s="162"/>
      <c r="Z1487" s="162"/>
      <c r="AA1487" s="162"/>
      <c r="AB1487" s="162"/>
      <c r="AC1487" s="162"/>
      <c r="AD1487" s="162"/>
      <c r="AE1487" s="162"/>
      <c r="AF1487" s="162"/>
      <c r="AG1487" s="162"/>
      <c r="AH1487" s="162"/>
      <c r="AI1487" s="162"/>
      <c r="AJ1487" s="162"/>
      <c r="AK1487" s="162"/>
      <c r="AL1487" s="162"/>
      <c r="AM1487" s="162"/>
      <c r="AN1487" s="162"/>
      <c r="AO1487" s="162"/>
      <c r="AP1487" s="162"/>
      <c r="AQ1487" s="162"/>
      <c r="AR1487" s="162"/>
      <c r="AS1487" s="162"/>
      <c r="AT1487" s="162"/>
      <c r="AU1487" s="162"/>
      <c r="AV1487" s="162"/>
      <c r="AW1487" s="162"/>
      <c r="AX1487" s="162"/>
      <c r="AY1487" s="162"/>
      <c r="AZ1487" s="162"/>
      <c r="BA1487" s="162"/>
      <c r="BB1487" s="162"/>
      <c r="BC1487" s="162"/>
      <c r="BD1487" s="162"/>
      <c r="BE1487" s="162"/>
      <c r="BF1487" s="162"/>
      <c r="BG1487" s="162"/>
      <c r="BH1487" s="162"/>
    </row>
    <row r="1488" spans="1:60" outlineLevel="1" x14ac:dyDescent="0.2">
      <c r="A1488" s="210"/>
      <c r="B1488" s="174"/>
      <c r="C1488" s="203" t="s">
        <v>239</v>
      </c>
      <c r="D1488" s="179"/>
      <c r="E1488" s="185"/>
      <c r="F1488" s="191"/>
      <c r="G1488" s="191"/>
      <c r="H1488" s="190"/>
      <c r="I1488" s="213"/>
      <c r="J1488" s="162"/>
      <c r="K1488" s="162"/>
      <c r="L1488" s="162"/>
      <c r="M1488" s="162"/>
      <c r="N1488" s="162"/>
      <c r="O1488" s="162"/>
      <c r="P1488" s="162"/>
      <c r="Q1488" s="162"/>
      <c r="R1488" s="162"/>
      <c r="S1488" s="162"/>
      <c r="T1488" s="162"/>
      <c r="U1488" s="162"/>
      <c r="V1488" s="162"/>
      <c r="W1488" s="162"/>
      <c r="X1488" s="162"/>
      <c r="Y1488" s="162"/>
      <c r="Z1488" s="162"/>
      <c r="AA1488" s="162"/>
      <c r="AB1488" s="162"/>
      <c r="AC1488" s="162"/>
      <c r="AD1488" s="162"/>
      <c r="AE1488" s="162"/>
      <c r="AF1488" s="162"/>
      <c r="AG1488" s="162"/>
      <c r="AH1488" s="162"/>
      <c r="AI1488" s="162"/>
      <c r="AJ1488" s="162"/>
      <c r="AK1488" s="162"/>
      <c r="AL1488" s="162"/>
      <c r="AM1488" s="162"/>
      <c r="AN1488" s="162"/>
      <c r="AO1488" s="162"/>
      <c r="AP1488" s="162"/>
      <c r="AQ1488" s="162"/>
      <c r="AR1488" s="162"/>
      <c r="AS1488" s="162"/>
      <c r="AT1488" s="162"/>
      <c r="AU1488" s="162"/>
      <c r="AV1488" s="162"/>
      <c r="AW1488" s="162"/>
      <c r="AX1488" s="162"/>
      <c r="AY1488" s="162"/>
      <c r="AZ1488" s="162"/>
      <c r="BA1488" s="162"/>
      <c r="BB1488" s="162"/>
      <c r="BC1488" s="162"/>
      <c r="BD1488" s="162"/>
      <c r="BE1488" s="162"/>
      <c r="BF1488" s="162"/>
      <c r="BG1488" s="162"/>
      <c r="BH1488" s="162"/>
    </row>
    <row r="1489" spans="1:60" outlineLevel="1" x14ac:dyDescent="0.2">
      <c r="A1489" s="210"/>
      <c r="B1489" s="174"/>
      <c r="C1489" s="202" t="s">
        <v>1352</v>
      </c>
      <c r="D1489" s="178"/>
      <c r="E1489" s="184">
        <v>17.600000000000001</v>
      </c>
      <c r="F1489" s="191"/>
      <c r="G1489" s="191"/>
      <c r="H1489" s="190"/>
      <c r="I1489" s="213"/>
      <c r="J1489" s="162"/>
      <c r="K1489" s="162"/>
      <c r="L1489" s="162"/>
      <c r="M1489" s="162"/>
      <c r="N1489" s="162"/>
      <c r="O1489" s="162"/>
      <c r="P1489" s="162"/>
      <c r="Q1489" s="162"/>
      <c r="R1489" s="162"/>
      <c r="S1489" s="162"/>
      <c r="T1489" s="162"/>
      <c r="U1489" s="162"/>
      <c r="V1489" s="162"/>
      <c r="W1489" s="162"/>
      <c r="X1489" s="162"/>
      <c r="Y1489" s="162"/>
      <c r="Z1489" s="162"/>
      <c r="AA1489" s="162"/>
      <c r="AB1489" s="162"/>
      <c r="AC1489" s="162"/>
      <c r="AD1489" s="162"/>
      <c r="AE1489" s="162"/>
      <c r="AF1489" s="162"/>
      <c r="AG1489" s="162"/>
      <c r="AH1489" s="162"/>
      <c r="AI1489" s="162"/>
      <c r="AJ1489" s="162"/>
      <c r="AK1489" s="162"/>
      <c r="AL1489" s="162"/>
      <c r="AM1489" s="162"/>
      <c r="AN1489" s="162"/>
      <c r="AO1489" s="162"/>
      <c r="AP1489" s="162"/>
      <c r="AQ1489" s="162"/>
      <c r="AR1489" s="162"/>
      <c r="AS1489" s="162"/>
      <c r="AT1489" s="162"/>
      <c r="AU1489" s="162"/>
      <c r="AV1489" s="162"/>
      <c r="AW1489" s="162"/>
      <c r="AX1489" s="162"/>
      <c r="AY1489" s="162"/>
      <c r="AZ1489" s="162"/>
      <c r="BA1489" s="162"/>
      <c r="BB1489" s="162"/>
      <c r="BC1489" s="162"/>
      <c r="BD1489" s="162"/>
      <c r="BE1489" s="162"/>
      <c r="BF1489" s="162"/>
      <c r="BG1489" s="162"/>
      <c r="BH1489" s="162"/>
    </row>
    <row r="1490" spans="1:60" outlineLevel="1" x14ac:dyDescent="0.2">
      <c r="A1490" s="210"/>
      <c r="B1490" s="289" t="s">
        <v>1353</v>
      </c>
      <c r="C1490" s="290"/>
      <c r="D1490" s="291"/>
      <c r="E1490" s="292"/>
      <c r="F1490" s="293"/>
      <c r="G1490" s="294"/>
      <c r="H1490" s="190"/>
      <c r="I1490" s="213"/>
      <c r="J1490" s="162"/>
      <c r="K1490" s="162"/>
      <c r="L1490" s="162"/>
      <c r="M1490" s="162"/>
      <c r="N1490" s="162"/>
      <c r="O1490" s="162"/>
      <c r="P1490" s="162"/>
      <c r="Q1490" s="162"/>
      <c r="R1490" s="162"/>
      <c r="S1490" s="162"/>
      <c r="T1490" s="162"/>
      <c r="U1490" s="162"/>
      <c r="V1490" s="162"/>
      <c r="W1490" s="162"/>
      <c r="X1490" s="162"/>
      <c r="Y1490" s="162"/>
      <c r="Z1490" s="162"/>
      <c r="AA1490" s="162"/>
      <c r="AB1490" s="162"/>
      <c r="AC1490" s="162">
        <v>0</v>
      </c>
      <c r="AD1490" s="162"/>
      <c r="AE1490" s="162"/>
      <c r="AF1490" s="162"/>
      <c r="AG1490" s="162"/>
      <c r="AH1490" s="162"/>
      <c r="AI1490" s="162"/>
      <c r="AJ1490" s="162"/>
      <c r="AK1490" s="162"/>
      <c r="AL1490" s="162"/>
      <c r="AM1490" s="162"/>
      <c r="AN1490" s="162"/>
      <c r="AO1490" s="162"/>
      <c r="AP1490" s="162"/>
      <c r="AQ1490" s="162"/>
      <c r="AR1490" s="162"/>
      <c r="AS1490" s="162"/>
      <c r="AT1490" s="162"/>
      <c r="AU1490" s="162"/>
      <c r="AV1490" s="162"/>
      <c r="AW1490" s="162"/>
      <c r="AX1490" s="162"/>
      <c r="AY1490" s="162"/>
      <c r="AZ1490" s="162"/>
      <c r="BA1490" s="162"/>
      <c r="BB1490" s="162"/>
      <c r="BC1490" s="162"/>
      <c r="BD1490" s="162"/>
      <c r="BE1490" s="162"/>
      <c r="BF1490" s="162"/>
      <c r="BG1490" s="162"/>
      <c r="BH1490" s="162"/>
    </row>
    <row r="1491" spans="1:60" outlineLevel="1" x14ac:dyDescent="0.2">
      <c r="A1491" s="210"/>
      <c r="B1491" s="289" t="s">
        <v>1112</v>
      </c>
      <c r="C1491" s="290"/>
      <c r="D1491" s="291"/>
      <c r="E1491" s="292"/>
      <c r="F1491" s="293"/>
      <c r="G1491" s="294"/>
      <c r="H1491" s="190"/>
      <c r="I1491" s="213"/>
      <c r="J1491" s="162"/>
      <c r="K1491" s="162"/>
      <c r="L1491" s="162"/>
      <c r="M1491" s="162"/>
      <c r="N1491" s="162"/>
      <c r="O1491" s="162"/>
      <c r="P1491" s="162"/>
      <c r="Q1491" s="162"/>
      <c r="R1491" s="162"/>
      <c r="S1491" s="162"/>
      <c r="T1491" s="162"/>
      <c r="U1491" s="162"/>
      <c r="V1491" s="162"/>
      <c r="W1491" s="162"/>
      <c r="X1491" s="162"/>
      <c r="Y1491" s="162"/>
      <c r="Z1491" s="162"/>
      <c r="AA1491" s="162"/>
      <c r="AB1491" s="162"/>
      <c r="AC1491" s="162"/>
      <c r="AD1491" s="162"/>
      <c r="AE1491" s="162" t="s">
        <v>163</v>
      </c>
      <c r="AF1491" s="162"/>
      <c r="AG1491" s="162"/>
      <c r="AH1491" s="162"/>
      <c r="AI1491" s="162"/>
      <c r="AJ1491" s="162"/>
      <c r="AK1491" s="162"/>
      <c r="AL1491" s="162"/>
      <c r="AM1491" s="162"/>
      <c r="AN1491" s="162"/>
      <c r="AO1491" s="162"/>
      <c r="AP1491" s="162"/>
      <c r="AQ1491" s="162"/>
      <c r="AR1491" s="162"/>
      <c r="AS1491" s="162"/>
      <c r="AT1491" s="162"/>
      <c r="AU1491" s="162"/>
      <c r="AV1491" s="162"/>
      <c r="AW1491" s="162"/>
      <c r="AX1491" s="162"/>
      <c r="AY1491" s="162"/>
      <c r="AZ1491" s="162"/>
      <c r="BA1491" s="162"/>
      <c r="BB1491" s="162"/>
      <c r="BC1491" s="162"/>
      <c r="BD1491" s="162"/>
      <c r="BE1491" s="162"/>
      <c r="BF1491" s="162"/>
      <c r="BG1491" s="162"/>
      <c r="BH1491" s="162"/>
    </row>
    <row r="1492" spans="1:60" outlineLevel="1" x14ac:dyDescent="0.2">
      <c r="A1492" s="211">
        <v>209</v>
      </c>
      <c r="B1492" s="173" t="s">
        <v>1354</v>
      </c>
      <c r="C1492" s="201" t="s">
        <v>1178</v>
      </c>
      <c r="D1492" s="177" t="s">
        <v>282</v>
      </c>
      <c r="E1492" s="183">
        <v>0.51797000000000004</v>
      </c>
      <c r="F1492" s="192"/>
      <c r="G1492" s="191">
        <f>ROUND(E1492*F1492,2)</f>
        <v>0</v>
      </c>
      <c r="H1492" s="190" t="s">
        <v>1246</v>
      </c>
      <c r="I1492" s="213" t="s">
        <v>169</v>
      </c>
      <c r="J1492" s="162"/>
      <c r="K1492" s="162"/>
      <c r="L1492" s="162"/>
      <c r="M1492" s="162"/>
      <c r="N1492" s="162"/>
      <c r="O1492" s="162"/>
      <c r="P1492" s="162"/>
      <c r="Q1492" s="162"/>
      <c r="R1492" s="162"/>
      <c r="S1492" s="162"/>
      <c r="T1492" s="162"/>
      <c r="U1492" s="162"/>
      <c r="V1492" s="162"/>
      <c r="W1492" s="162"/>
      <c r="X1492" s="162"/>
      <c r="Y1492" s="162"/>
      <c r="Z1492" s="162"/>
      <c r="AA1492" s="162"/>
      <c r="AB1492" s="162"/>
      <c r="AC1492" s="162"/>
      <c r="AD1492" s="162"/>
      <c r="AE1492" s="162" t="s">
        <v>170</v>
      </c>
      <c r="AF1492" s="162"/>
      <c r="AG1492" s="162"/>
      <c r="AH1492" s="162"/>
      <c r="AI1492" s="162"/>
      <c r="AJ1492" s="162"/>
      <c r="AK1492" s="162"/>
      <c r="AL1492" s="162"/>
      <c r="AM1492" s="162">
        <v>21</v>
      </c>
      <c r="AN1492" s="162"/>
      <c r="AO1492" s="162"/>
      <c r="AP1492" s="162"/>
      <c r="AQ1492" s="162"/>
      <c r="AR1492" s="162"/>
      <c r="AS1492" s="162"/>
      <c r="AT1492" s="162"/>
      <c r="AU1492" s="162"/>
      <c r="AV1492" s="162"/>
      <c r="AW1492" s="162"/>
      <c r="AX1492" s="162"/>
      <c r="AY1492" s="162"/>
      <c r="AZ1492" s="162"/>
      <c r="BA1492" s="162"/>
      <c r="BB1492" s="162"/>
      <c r="BC1492" s="162"/>
      <c r="BD1492" s="162"/>
      <c r="BE1492" s="162"/>
      <c r="BF1492" s="162"/>
      <c r="BG1492" s="162"/>
      <c r="BH1492" s="162"/>
    </row>
    <row r="1493" spans="1:60" x14ac:dyDescent="0.2">
      <c r="A1493" s="209" t="s">
        <v>159</v>
      </c>
      <c r="B1493" s="172" t="s">
        <v>109</v>
      </c>
      <c r="C1493" s="200" t="s">
        <v>110</v>
      </c>
      <c r="D1493" s="176"/>
      <c r="E1493" s="182"/>
      <c r="F1493" s="295">
        <f>SUM(G1494:G1533)</f>
        <v>0</v>
      </c>
      <c r="G1493" s="296"/>
      <c r="H1493" s="189"/>
      <c r="I1493" s="212"/>
      <c r="AE1493" t="s">
        <v>160</v>
      </c>
    </row>
    <row r="1494" spans="1:60" outlineLevel="1" x14ac:dyDescent="0.2">
      <c r="A1494" s="210"/>
      <c r="B1494" s="297" t="s">
        <v>1355</v>
      </c>
      <c r="C1494" s="298"/>
      <c r="D1494" s="299"/>
      <c r="E1494" s="300"/>
      <c r="F1494" s="301"/>
      <c r="G1494" s="302"/>
      <c r="H1494" s="190"/>
      <c r="I1494" s="213"/>
      <c r="J1494" s="162"/>
      <c r="K1494" s="162"/>
      <c r="L1494" s="162"/>
      <c r="M1494" s="162"/>
      <c r="N1494" s="162"/>
      <c r="O1494" s="162"/>
      <c r="P1494" s="162"/>
      <c r="Q1494" s="162"/>
      <c r="R1494" s="162"/>
      <c r="S1494" s="162"/>
      <c r="T1494" s="162"/>
      <c r="U1494" s="162"/>
      <c r="V1494" s="162"/>
      <c r="W1494" s="162"/>
      <c r="X1494" s="162"/>
      <c r="Y1494" s="162"/>
      <c r="Z1494" s="162"/>
      <c r="AA1494" s="162"/>
      <c r="AB1494" s="162"/>
      <c r="AC1494" s="162">
        <v>0</v>
      </c>
      <c r="AD1494" s="162"/>
      <c r="AE1494" s="162"/>
      <c r="AF1494" s="162"/>
      <c r="AG1494" s="162"/>
      <c r="AH1494" s="162"/>
      <c r="AI1494" s="162"/>
      <c r="AJ1494" s="162"/>
      <c r="AK1494" s="162"/>
      <c r="AL1494" s="162"/>
      <c r="AM1494" s="162"/>
      <c r="AN1494" s="162"/>
      <c r="AO1494" s="162"/>
      <c r="AP1494" s="162"/>
      <c r="AQ1494" s="162"/>
      <c r="AR1494" s="162"/>
      <c r="AS1494" s="162"/>
      <c r="AT1494" s="162"/>
      <c r="AU1494" s="162"/>
      <c r="AV1494" s="162"/>
      <c r="AW1494" s="162"/>
      <c r="AX1494" s="162"/>
      <c r="AY1494" s="162"/>
      <c r="AZ1494" s="162"/>
      <c r="BA1494" s="162"/>
      <c r="BB1494" s="162"/>
      <c r="BC1494" s="162"/>
      <c r="BD1494" s="162"/>
      <c r="BE1494" s="162"/>
      <c r="BF1494" s="162"/>
      <c r="BG1494" s="162"/>
      <c r="BH1494" s="162"/>
    </row>
    <row r="1495" spans="1:60" ht="22.5" outlineLevel="1" x14ac:dyDescent="0.2">
      <c r="A1495" s="211">
        <v>210</v>
      </c>
      <c r="B1495" s="173" t="s">
        <v>1356</v>
      </c>
      <c r="C1495" s="201" t="s">
        <v>1357</v>
      </c>
      <c r="D1495" s="177" t="s">
        <v>186</v>
      </c>
      <c r="E1495" s="183">
        <v>75.08</v>
      </c>
      <c r="F1495" s="192"/>
      <c r="G1495" s="191">
        <f>ROUND(E1495*F1495,2)</f>
        <v>0</v>
      </c>
      <c r="H1495" s="190" t="s">
        <v>1358</v>
      </c>
      <c r="I1495" s="213" t="s">
        <v>169</v>
      </c>
      <c r="J1495" s="162"/>
      <c r="K1495" s="162"/>
      <c r="L1495" s="162"/>
      <c r="M1495" s="162"/>
      <c r="N1495" s="162"/>
      <c r="O1495" s="162"/>
      <c r="P1495" s="162"/>
      <c r="Q1495" s="162"/>
      <c r="R1495" s="162"/>
      <c r="S1495" s="162"/>
      <c r="T1495" s="162"/>
      <c r="U1495" s="162"/>
      <c r="V1495" s="162"/>
      <c r="W1495" s="162"/>
      <c r="X1495" s="162"/>
      <c r="Y1495" s="162"/>
      <c r="Z1495" s="162"/>
      <c r="AA1495" s="162"/>
      <c r="AB1495" s="162"/>
      <c r="AC1495" s="162"/>
      <c r="AD1495" s="162"/>
      <c r="AE1495" s="162" t="s">
        <v>170</v>
      </c>
      <c r="AF1495" s="162"/>
      <c r="AG1495" s="162"/>
      <c r="AH1495" s="162"/>
      <c r="AI1495" s="162"/>
      <c r="AJ1495" s="162"/>
      <c r="AK1495" s="162"/>
      <c r="AL1495" s="162"/>
      <c r="AM1495" s="162">
        <v>21</v>
      </c>
      <c r="AN1495" s="162"/>
      <c r="AO1495" s="162"/>
      <c r="AP1495" s="162"/>
      <c r="AQ1495" s="162"/>
      <c r="AR1495" s="162"/>
      <c r="AS1495" s="162"/>
      <c r="AT1495" s="162"/>
      <c r="AU1495" s="162"/>
      <c r="AV1495" s="162"/>
      <c r="AW1495" s="162"/>
      <c r="AX1495" s="162"/>
      <c r="AY1495" s="162"/>
      <c r="AZ1495" s="162"/>
      <c r="BA1495" s="162"/>
      <c r="BB1495" s="162"/>
      <c r="BC1495" s="162"/>
      <c r="BD1495" s="162"/>
      <c r="BE1495" s="162"/>
      <c r="BF1495" s="162"/>
      <c r="BG1495" s="162"/>
      <c r="BH1495" s="162"/>
    </row>
    <row r="1496" spans="1:60" outlineLevel="1" x14ac:dyDescent="0.2">
      <c r="A1496" s="210"/>
      <c r="B1496" s="174"/>
      <c r="C1496" s="303" t="s">
        <v>1359</v>
      </c>
      <c r="D1496" s="304"/>
      <c r="E1496" s="305"/>
      <c r="F1496" s="306"/>
      <c r="G1496" s="307"/>
      <c r="H1496" s="190"/>
      <c r="I1496" s="213"/>
      <c r="J1496" s="162"/>
      <c r="K1496" s="162"/>
      <c r="L1496" s="162"/>
      <c r="M1496" s="162"/>
      <c r="N1496" s="162"/>
      <c r="O1496" s="162"/>
      <c r="P1496" s="162"/>
      <c r="Q1496" s="162"/>
      <c r="R1496" s="162"/>
      <c r="S1496" s="162"/>
      <c r="T1496" s="162"/>
      <c r="U1496" s="162"/>
      <c r="V1496" s="162"/>
      <c r="W1496" s="162"/>
      <c r="X1496" s="162"/>
      <c r="Y1496" s="162"/>
      <c r="Z1496" s="162"/>
      <c r="AA1496" s="162"/>
      <c r="AB1496" s="162"/>
      <c r="AC1496" s="162"/>
      <c r="AD1496" s="162"/>
      <c r="AE1496" s="162"/>
      <c r="AF1496" s="162"/>
      <c r="AG1496" s="162"/>
      <c r="AH1496" s="162"/>
      <c r="AI1496" s="162"/>
      <c r="AJ1496" s="162"/>
      <c r="AK1496" s="162"/>
      <c r="AL1496" s="162"/>
      <c r="AM1496" s="162"/>
      <c r="AN1496" s="162"/>
      <c r="AO1496" s="162"/>
      <c r="AP1496" s="162"/>
      <c r="AQ1496" s="162"/>
      <c r="AR1496" s="162"/>
      <c r="AS1496" s="162"/>
      <c r="AT1496" s="162"/>
      <c r="AU1496" s="162"/>
      <c r="AV1496" s="162"/>
      <c r="AW1496" s="162"/>
      <c r="AX1496" s="162"/>
      <c r="AY1496" s="162"/>
      <c r="AZ1496" s="162"/>
      <c r="BA1496" s="165" t="str">
        <f>C1496</f>
        <v>Vložení parotěsné a paropropustné fólie, vyplnění spáry PU pěnou. Včetně dodávky materiálu.</v>
      </c>
      <c r="BB1496" s="162"/>
      <c r="BC1496" s="162"/>
      <c r="BD1496" s="162"/>
      <c r="BE1496" s="162"/>
      <c r="BF1496" s="162"/>
      <c r="BG1496" s="162"/>
      <c r="BH1496" s="162"/>
    </row>
    <row r="1497" spans="1:60" outlineLevel="1" x14ac:dyDescent="0.2">
      <c r="A1497" s="210"/>
      <c r="B1497" s="174"/>
      <c r="C1497" s="202" t="s">
        <v>460</v>
      </c>
      <c r="D1497" s="178"/>
      <c r="E1497" s="184"/>
      <c r="F1497" s="191"/>
      <c r="G1497" s="191"/>
      <c r="H1497" s="190"/>
      <c r="I1497" s="213"/>
      <c r="J1497" s="162"/>
      <c r="K1497" s="162"/>
      <c r="L1497" s="162"/>
      <c r="M1497" s="162"/>
      <c r="N1497" s="162"/>
      <c r="O1497" s="162"/>
      <c r="P1497" s="162"/>
      <c r="Q1497" s="162"/>
      <c r="R1497" s="162"/>
      <c r="S1497" s="162"/>
      <c r="T1497" s="162"/>
      <c r="U1497" s="162"/>
      <c r="V1497" s="162"/>
      <c r="W1497" s="162"/>
      <c r="X1497" s="162"/>
      <c r="Y1497" s="162"/>
      <c r="Z1497" s="162"/>
      <c r="AA1497" s="162"/>
      <c r="AB1497" s="162"/>
      <c r="AC1497" s="162"/>
      <c r="AD1497" s="162"/>
      <c r="AE1497" s="162"/>
      <c r="AF1497" s="162"/>
      <c r="AG1497" s="162"/>
      <c r="AH1497" s="162"/>
      <c r="AI1497" s="162"/>
      <c r="AJ1497" s="162"/>
      <c r="AK1497" s="162"/>
      <c r="AL1497" s="162"/>
      <c r="AM1497" s="162"/>
      <c r="AN1497" s="162"/>
      <c r="AO1497" s="162"/>
      <c r="AP1497" s="162"/>
      <c r="AQ1497" s="162"/>
      <c r="AR1497" s="162"/>
      <c r="AS1497" s="162"/>
      <c r="AT1497" s="162"/>
      <c r="AU1497" s="162"/>
      <c r="AV1497" s="162"/>
      <c r="AW1497" s="162"/>
      <c r="AX1497" s="162"/>
      <c r="AY1497" s="162"/>
      <c r="AZ1497" s="162"/>
      <c r="BA1497" s="162"/>
      <c r="BB1497" s="162"/>
      <c r="BC1497" s="162"/>
      <c r="BD1497" s="162"/>
      <c r="BE1497" s="162"/>
      <c r="BF1497" s="162"/>
      <c r="BG1497" s="162"/>
      <c r="BH1497" s="162"/>
    </row>
    <row r="1498" spans="1:60" outlineLevel="1" x14ac:dyDescent="0.2">
      <c r="A1498" s="210"/>
      <c r="B1498" s="174"/>
      <c r="C1498" s="202" t="s">
        <v>1360</v>
      </c>
      <c r="D1498" s="178"/>
      <c r="E1498" s="184">
        <v>4.62</v>
      </c>
      <c r="F1498" s="191"/>
      <c r="G1498" s="191"/>
      <c r="H1498" s="190"/>
      <c r="I1498" s="213"/>
      <c r="J1498" s="162"/>
      <c r="K1498" s="162"/>
      <c r="L1498" s="162"/>
      <c r="M1498" s="162"/>
      <c r="N1498" s="162"/>
      <c r="O1498" s="162"/>
      <c r="P1498" s="162"/>
      <c r="Q1498" s="162"/>
      <c r="R1498" s="162"/>
      <c r="S1498" s="162"/>
      <c r="T1498" s="162"/>
      <c r="U1498" s="162"/>
      <c r="V1498" s="162"/>
      <c r="W1498" s="162"/>
      <c r="X1498" s="162"/>
      <c r="Y1498" s="162"/>
      <c r="Z1498" s="162"/>
      <c r="AA1498" s="162"/>
      <c r="AB1498" s="162"/>
      <c r="AC1498" s="162"/>
      <c r="AD1498" s="162"/>
      <c r="AE1498" s="162"/>
      <c r="AF1498" s="162"/>
      <c r="AG1498" s="162"/>
      <c r="AH1498" s="162"/>
      <c r="AI1498" s="162"/>
      <c r="AJ1498" s="162"/>
      <c r="AK1498" s="162"/>
      <c r="AL1498" s="162"/>
      <c r="AM1498" s="162"/>
      <c r="AN1498" s="162"/>
      <c r="AO1498" s="162"/>
      <c r="AP1498" s="162"/>
      <c r="AQ1498" s="162"/>
      <c r="AR1498" s="162"/>
      <c r="AS1498" s="162"/>
      <c r="AT1498" s="162"/>
      <c r="AU1498" s="162"/>
      <c r="AV1498" s="162"/>
      <c r="AW1498" s="162"/>
      <c r="AX1498" s="162"/>
      <c r="AY1498" s="162"/>
      <c r="AZ1498" s="162"/>
      <c r="BA1498" s="162"/>
      <c r="BB1498" s="162"/>
      <c r="BC1498" s="162"/>
      <c r="BD1498" s="162"/>
      <c r="BE1498" s="162"/>
      <c r="BF1498" s="162"/>
      <c r="BG1498" s="162"/>
      <c r="BH1498" s="162"/>
    </row>
    <row r="1499" spans="1:60" outlineLevel="1" x14ac:dyDescent="0.2">
      <c r="A1499" s="210"/>
      <c r="B1499" s="174"/>
      <c r="C1499" s="202" t="s">
        <v>462</v>
      </c>
      <c r="D1499" s="178"/>
      <c r="E1499" s="184">
        <v>6</v>
      </c>
      <c r="F1499" s="191"/>
      <c r="G1499" s="191"/>
      <c r="H1499" s="190"/>
      <c r="I1499" s="213"/>
      <c r="J1499" s="162"/>
      <c r="K1499" s="162"/>
      <c r="L1499" s="162"/>
      <c r="M1499" s="162"/>
      <c r="N1499" s="162"/>
      <c r="O1499" s="162"/>
      <c r="P1499" s="162"/>
      <c r="Q1499" s="162"/>
      <c r="R1499" s="162"/>
      <c r="S1499" s="162"/>
      <c r="T1499" s="162"/>
      <c r="U1499" s="162"/>
      <c r="V1499" s="162"/>
      <c r="W1499" s="162"/>
      <c r="X1499" s="162"/>
      <c r="Y1499" s="162"/>
      <c r="Z1499" s="162"/>
      <c r="AA1499" s="162"/>
      <c r="AB1499" s="162"/>
      <c r="AC1499" s="162"/>
      <c r="AD1499" s="162"/>
      <c r="AE1499" s="162"/>
      <c r="AF1499" s="162"/>
      <c r="AG1499" s="162"/>
      <c r="AH1499" s="162"/>
      <c r="AI1499" s="162"/>
      <c r="AJ1499" s="162"/>
      <c r="AK1499" s="162"/>
      <c r="AL1499" s="162"/>
      <c r="AM1499" s="162"/>
      <c r="AN1499" s="162"/>
      <c r="AO1499" s="162"/>
      <c r="AP1499" s="162"/>
      <c r="AQ1499" s="162"/>
      <c r="AR1499" s="162"/>
      <c r="AS1499" s="162"/>
      <c r="AT1499" s="162"/>
      <c r="AU1499" s="162"/>
      <c r="AV1499" s="162"/>
      <c r="AW1499" s="162"/>
      <c r="AX1499" s="162"/>
      <c r="AY1499" s="162"/>
      <c r="AZ1499" s="162"/>
      <c r="BA1499" s="162"/>
      <c r="BB1499" s="162"/>
      <c r="BC1499" s="162"/>
      <c r="BD1499" s="162"/>
      <c r="BE1499" s="162"/>
      <c r="BF1499" s="162"/>
      <c r="BG1499" s="162"/>
      <c r="BH1499" s="162"/>
    </row>
    <row r="1500" spans="1:60" outlineLevel="1" x14ac:dyDescent="0.2">
      <c r="A1500" s="210"/>
      <c r="B1500" s="174"/>
      <c r="C1500" s="202" t="s">
        <v>463</v>
      </c>
      <c r="D1500" s="178"/>
      <c r="E1500" s="184">
        <v>16.8</v>
      </c>
      <c r="F1500" s="191"/>
      <c r="G1500" s="191"/>
      <c r="H1500" s="190"/>
      <c r="I1500" s="213"/>
      <c r="J1500" s="162"/>
      <c r="K1500" s="162"/>
      <c r="L1500" s="162"/>
      <c r="M1500" s="162"/>
      <c r="N1500" s="162"/>
      <c r="O1500" s="162"/>
      <c r="P1500" s="162"/>
      <c r="Q1500" s="162"/>
      <c r="R1500" s="162"/>
      <c r="S1500" s="162"/>
      <c r="T1500" s="162"/>
      <c r="U1500" s="162"/>
      <c r="V1500" s="162"/>
      <c r="W1500" s="162"/>
      <c r="X1500" s="162"/>
      <c r="Y1500" s="162"/>
      <c r="Z1500" s="162"/>
      <c r="AA1500" s="162"/>
      <c r="AB1500" s="162"/>
      <c r="AC1500" s="162"/>
      <c r="AD1500" s="162"/>
      <c r="AE1500" s="162"/>
      <c r="AF1500" s="162"/>
      <c r="AG1500" s="162"/>
      <c r="AH1500" s="162"/>
      <c r="AI1500" s="162"/>
      <c r="AJ1500" s="162"/>
      <c r="AK1500" s="162"/>
      <c r="AL1500" s="162"/>
      <c r="AM1500" s="162"/>
      <c r="AN1500" s="162"/>
      <c r="AO1500" s="162"/>
      <c r="AP1500" s="162"/>
      <c r="AQ1500" s="162"/>
      <c r="AR1500" s="162"/>
      <c r="AS1500" s="162"/>
      <c r="AT1500" s="162"/>
      <c r="AU1500" s="162"/>
      <c r="AV1500" s="162"/>
      <c r="AW1500" s="162"/>
      <c r="AX1500" s="162"/>
      <c r="AY1500" s="162"/>
      <c r="AZ1500" s="162"/>
      <c r="BA1500" s="162"/>
      <c r="BB1500" s="162"/>
      <c r="BC1500" s="162"/>
      <c r="BD1500" s="162"/>
      <c r="BE1500" s="162"/>
      <c r="BF1500" s="162"/>
      <c r="BG1500" s="162"/>
      <c r="BH1500" s="162"/>
    </row>
    <row r="1501" spans="1:60" outlineLevel="1" x14ac:dyDescent="0.2">
      <c r="A1501" s="210"/>
      <c r="B1501" s="174"/>
      <c r="C1501" s="202" t="s">
        <v>464</v>
      </c>
      <c r="D1501" s="178"/>
      <c r="E1501" s="184">
        <v>2.4</v>
      </c>
      <c r="F1501" s="191"/>
      <c r="G1501" s="191"/>
      <c r="H1501" s="190"/>
      <c r="I1501" s="213"/>
      <c r="J1501" s="162"/>
      <c r="K1501" s="162"/>
      <c r="L1501" s="162"/>
      <c r="M1501" s="162"/>
      <c r="N1501" s="162"/>
      <c r="O1501" s="162"/>
      <c r="P1501" s="162"/>
      <c r="Q1501" s="162"/>
      <c r="R1501" s="162"/>
      <c r="S1501" s="162"/>
      <c r="T1501" s="162"/>
      <c r="U1501" s="162"/>
      <c r="V1501" s="162"/>
      <c r="W1501" s="162"/>
      <c r="X1501" s="162"/>
      <c r="Y1501" s="162"/>
      <c r="Z1501" s="162"/>
      <c r="AA1501" s="162"/>
      <c r="AB1501" s="162"/>
      <c r="AC1501" s="162"/>
      <c r="AD1501" s="162"/>
      <c r="AE1501" s="162"/>
      <c r="AF1501" s="162"/>
      <c r="AG1501" s="162"/>
      <c r="AH1501" s="162"/>
      <c r="AI1501" s="162"/>
      <c r="AJ1501" s="162"/>
      <c r="AK1501" s="162"/>
      <c r="AL1501" s="162"/>
      <c r="AM1501" s="162"/>
      <c r="AN1501" s="162"/>
      <c r="AO1501" s="162"/>
      <c r="AP1501" s="162"/>
      <c r="AQ1501" s="162"/>
      <c r="AR1501" s="162"/>
      <c r="AS1501" s="162"/>
      <c r="AT1501" s="162"/>
      <c r="AU1501" s="162"/>
      <c r="AV1501" s="162"/>
      <c r="AW1501" s="162"/>
      <c r="AX1501" s="162"/>
      <c r="AY1501" s="162"/>
      <c r="AZ1501" s="162"/>
      <c r="BA1501" s="162"/>
      <c r="BB1501" s="162"/>
      <c r="BC1501" s="162"/>
      <c r="BD1501" s="162"/>
      <c r="BE1501" s="162"/>
      <c r="BF1501" s="162"/>
      <c r="BG1501" s="162"/>
      <c r="BH1501" s="162"/>
    </row>
    <row r="1502" spans="1:60" outlineLevel="1" x14ac:dyDescent="0.2">
      <c r="A1502" s="210"/>
      <c r="B1502" s="174"/>
      <c r="C1502" s="202" t="s">
        <v>466</v>
      </c>
      <c r="D1502" s="178"/>
      <c r="E1502" s="184">
        <v>10.8</v>
      </c>
      <c r="F1502" s="191"/>
      <c r="G1502" s="191"/>
      <c r="H1502" s="190"/>
      <c r="I1502" s="213"/>
      <c r="J1502" s="162"/>
      <c r="K1502" s="162"/>
      <c r="L1502" s="162"/>
      <c r="M1502" s="162"/>
      <c r="N1502" s="162"/>
      <c r="O1502" s="162"/>
      <c r="P1502" s="162"/>
      <c r="Q1502" s="162"/>
      <c r="R1502" s="162"/>
      <c r="S1502" s="162"/>
      <c r="T1502" s="162"/>
      <c r="U1502" s="162"/>
      <c r="V1502" s="162"/>
      <c r="W1502" s="162"/>
      <c r="X1502" s="162"/>
      <c r="Y1502" s="162"/>
      <c r="Z1502" s="162"/>
      <c r="AA1502" s="162"/>
      <c r="AB1502" s="162"/>
      <c r="AC1502" s="162"/>
      <c r="AD1502" s="162"/>
      <c r="AE1502" s="162"/>
      <c r="AF1502" s="162"/>
      <c r="AG1502" s="162"/>
      <c r="AH1502" s="162"/>
      <c r="AI1502" s="162"/>
      <c r="AJ1502" s="162"/>
      <c r="AK1502" s="162"/>
      <c r="AL1502" s="162"/>
      <c r="AM1502" s="162"/>
      <c r="AN1502" s="162"/>
      <c r="AO1502" s="162"/>
      <c r="AP1502" s="162"/>
      <c r="AQ1502" s="162"/>
      <c r="AR1502" s="162"/>
      <c r="AS1502" s="162"/>
      <c r="AT1502" s="162"/>
      <c r="AU1502" s="162"/>
      <c r="AV1502" s="162"/>
      <c r="AW1502" s="162"/>
      <c r="AX1502" s="162"/>
      <c r="AY1502" s="162"/>
      <c r="AZ1502" s="162"/>
      <c r="BA1502" s="162"/>
      <c r="BB1502" s="162"/>
      <c r="BC1502" s="162"/>
      <c r="BD1502" s="162"/>
      <c r="BE1502" s="162"/>
      <c r="BF1502" s="162"/>
      <c r="BG1502" s="162"/>
      <c r="BH1502" s="162"/>
    </row>
    <row r="1503" spans="1:60" outlineLevel="1" x14ac:dyDescent="0.2">
      <c r="A1503" s="210"/>
      <c r="B1503" s="174"/>
      <c r="C1503" s="202" t="s">
        <v>467</v>
      </c>
      <c r="D1503" s="178"/>
      <c r="E1503" s="184">
        <v>8.42</v>
      </c>
      <c r="F1503" s="191"/>
      <c r="G1503" s="191"/>
      <c r="H1503" s="190"/>
      <c r="I1503" s="213"/>
      <c r="J1503" s="162"/>
      <c r="K1503" s="162"/>
      <c r="L1503" s="162"/>
      <c r="M1503" s="162"/>
      <c r="N1503" s="162"/>
      <c r="O1503" s="162"/>
      <c r="P1503" s="162"/>
      <c r="Q1503" s="162"/>
      <c r="R1503" s="162"/>
      <c r="S1503" s="162"/>
      <c r="T1503" s="162"/>
      <c r="U1503" s="162"/>
      <c r="V1503" s="162"/>
      <c r="W1503" s="162"/>
      <c r="X1503" s="162"/>
      <c r="Y1503" s="162"/>
      <c r="Z1503" s="162"/>
      <c r="AA1503" s="162"/>
      <c r="AB1503" s="162"/>
      <c r="AC1503" s="162"/>
      <c r="AD1503" s="162"/>
      <c r="AE1503" s="162"/>
      <c r="AF1503" s="162"/>
      <c r="AG1503" s="162"/>
      <c r="AH1503" s="162"/>
      <c r="AI1503" s="162"/>
      <c r="AJ1503" s="162"/>
      <c r="AK1503" s="162"/>
      <c r="AL1503" s="162"/>
      <c r="AM1503" s="162"/>
      <c r="AN1503" s="162"/>
      <c r="AO1503" s="162"/>
      <c r="AP1503" s="162"/>
      <c r="AQ1503" s="162"/>
      <c r="AR1503" s="162"/>
      <c r="AS1503" s="162"/>
      <c r="AT1503" s="162"/>
      <c r="AU1503" s="162"/>
      <c r="AV1503" s="162"/>
      <c r="AW1503" s="162"/>
      <c r="AX1503" s="162"/>
      <c r="AY1503" s="162"/>
      <c r="AZ1503" s="162"/>
      <c r="BA1503" s="162"/>
      <c r="BB1503" s="162"/>
      <c r="BC1503" s="162"/>
      <c r="BD1503" s="162"/>
      <c r="BE1503" s="162"/>
      <c r="BF1503" s="162"/>
      <c r="BG1503" s="162"/>
      <c r="BH1503" s="162"/>
    </row>
    <row r="1504" spans="1:60" outlineLevel="1" x14ac:dyDescent="0.2">
      <c r="A1504" s="210"/>
      <c r="B1504" s="174"/>
      <c r="C1504" s="202" t="s">
        <v>468</v>
      </c>
      <c r="D1504" s="178"/>
      <c r="E1504" s="184">
        <v>13.02</v>
      </c>
      <c r="F1504" s="191"/>
      <c r="G1504" s="191"/>
      <c r="H1504" s="190"/>
      <c r="I1504" s="213"/>
      <c r="J1504" s="162"/>
      <c r="K1504" s="162"/>
      <c r="L1504" s="162"/>
      <c r="M1504" s="162"/>
      <c r="N1504" s="162"/>
      <c r="O1504" s="162"/>
      <c r="P1504" s="162"/>
      <c r="Q1504" s="162"/>
      <c r="R1504" s="162"/>
      <c r="S1504" s="162"/>
      <c r="T1504" s="162"/>
      <c r="U1504" s="162"/>
      <c r="V1504" s="162"/>
      <c r="W1504" s="162"/>
      <c r="X1504" s="162"/>
      <c r="Y1504" s="162"/>
      <c r="Z1504" s="162"/>
      <c r="AA1504" s="162"/>
      <c r="AB1504" s="162"/>
      <c r="AC1504" s="162"/>
      <c r="AD1504" s="162"/>
      <c r="AE1504" s="162"/>
      <c r="AF1504" s="162"/>
      <c r="AG1504" s="162"/>
      <c r="AH1504" s="162"/>
      <c r="AI1504" s="162"/>
      <c r="AJ1504" s="162"/>
      <c r="AK1504" s="162"/>
      <c r="AL1504" s="162"/>
      <c r="AM1504" s="162"/>
      <c r="AN1504" s="162"/>
      <c r="AO1504" s="162"/>
      <c r="AP1504" s="162"/>
      <c r="AQ1504" s="162"/>
      <c r="AR1504" s="162"/>
      <c r="AS1504" s="162"/>
      <c r="AT1504" s="162"/>
      <c r="AU1504" s="162"/>
      <c r="AV1504" s="162"/>
      <c r="AW1504" s="162"/>
      <c r="AX1504" s="162"/>
      <c r="AY1504" s="162"/>
      <c r="AZ1504" s="162"/>
      <c r="BA1504" s="162"/>
      <c r="BB1504" s="162"/>
      <c r="BC1504" s="162"/>
      <c r="BD1504" s="162"/>
      <c r="BE1504" s="162"/>
      <c r="BF1504" s="162"/>
      <c r="BG1504" s="162"/>
      <c r="BH1504" s="162"/>
    </row>
    <row r="1505" spans="1:60" outlineLevel="1" x14ac:dyDescent="0.2">
      <c r="A1505" s="210"/>
      <c r="B1505" s="174"/>
      <c r="C1505" s="202" t="s">
        <v>469</v>
      </c>
      <c r="D1505" s="178"/>
      <c r="E1505" s="184">
        <v>13.02</v>
      </c>
      <c r="F1505" s="191"/>
      <c r="G1505" s="191"/>
      <c r="H1505" s="190"/>
      <c r="I1505" s="213"/>
      <c r="J1505" s="162"/>
      <c r="K1505" s="162"/>
      <c r="L1505" s="162"/>
      <c r="M1505" s="162"/>
      <c r="N1505" s="162"/>
      <c r="O1505" s="162"/>
      <c r="P1505" s="162"/>
      <c r="Q1505" s="162"/>
      <c r="R1505" s="162"/>
      <c r="S1505" s="162"/>
      <c r="T1505" s="162"/>
      <c r="U1505" s="162"/>
      <c r="V1505" s="162"/>
      <c r="W1505" s="162"/>
      <c r="X1505" s="162"/>
      <c r="Y1505" s="162"/>
      <c r="Z1505" s="162"/>
      <c r="AA1505" s="162"/>
      <c r="AB1505" s="162"/>
      <c r="AC1505" s="162"/>
      <c r="AD1505" s="162"/>
      <c r="AE1505" s="162"/>
      <c r="AF1505" s="162"/>
      <c r="AG1505" s="162"/>
      <c r="AH1505" s="162"/>
      <c r="AI1505" s="162"/>
      <c r="AJ1505" s="162"/>
      <c r="AK1505" s="162"/>
      <c r="AL1505" s="162"/>
      <c r="AM1505" s="162"/>
      <c r="AN1505" s="162"/>
      <c r="AO1505" s="162"/>
      <c r="AP1505" s="162"/>
      <c r="AQ1505" s="162"/>
      <c r="AR1505" s="162"/>
      <c r="AS1505" s="162"/>
      <c r="AT1505" s="162"/>
      <c r="AU1505" s="162"/>
      <c r="AV1505" s="162"/>
      <c r="AW1505" s="162"/>
      <c r="AX1505" s="162"/>
      <c r="AY1505" s="162"/>
      <c r="AZ1505" s="162"/>
      <c r="BA1505" s="162"/>
      <c r="BB1505" s="162"/>
      <c r="BC1505" s="162"/>
      <c r="BD1505" s="162"/>
      <c r="BE1505" s="162"/>
      <c r="BF1505" s="162"/>
      <c r="BG1505" s="162"/>
      <c r="BH1505" s="162"/>
    </row>
    <row r="1506" spans="1:60" outlineLevel="1" x14ac:dyDescent="0.2">
      <c r="A1506" s="210"/>
      <c r="B1506" s="289" t="s">
        <v>1361</v>
      </c>
      <c r="C1506" s="290"/>
      <c r="D1506" s="291"/>
      <c r="E1506" s="292"/>
      <c r="F1506" s="293"/>
      <c r="G1506" s="294"/>
      <c r="H1506" s="190"/>
      <c r="I1506" s="213"/>
      <c r="J1506" s="162"/>
      <c r="K1506" s="162"/>
      <c r="L1506" s="162"/>
      <c r="M1506" s="162"/>
      <c r="N1506" s="162"/>
      <c r="O1506" s="162"/>
      <c r="P1506" s="162"/>
      <c r="Q1506" s="162"/>
      <c r="R1506" s="162"/>
      <c r="S1506" s="162"/>
      <c r="T1506" s="162"/>
      <c r="U1506" s="162"/>
      <c r="V1506" s="162"/>
      <c r="W1506" s="162"/>
      <c r="X1506" s="162"/>
      <c r="Y1506" s="162"/>
      <c r="Z1506" s="162"/>
      <c r="AA1506" s="162"/>
      <c r="AB1506" s="162"/>
      <c r="AC1506" s="162">
        <v>0</v>
      </c>
      <c r="AD1506" s="162"/>
      <c r="AE1506" s="162"/>
      <c r="AF1506" s="162"/>
      <c r="AG1506" s="162"/>
      <c r="AH1506" s="162"/>
      <c r="AI1506" s="162"/>
      <c r="AJ1506" s="162"/>
      <c r="AK1506" s="162"/>
      <c r="AL1506" s="162"/>
      <c r="AM1506" s="162"/>
      <c r="AN1506" s="162"/>
      <c r="AO1506" s="162"/>
      <c r="AP1506" s="162"/>
      <c r="AQ1506" s="162"/>
      <c r="AR1506" s="162"/>
      <c r="AS1506" s="162"/>
      <c r="AT1506" s="162"/>
      <c r="AU1506" s="162"/>
      <c r="AV1506" s="162"/>
      <c r="AW1506" s="162"/>
      <c r="AX1506" s="162"/>
      <c r="AY1506" s="162"/>
      <c r="AZ1506" s="162"/>
      <c r="BA1506" s="162"/>
      <c r="BB1506" s="162"/>
      <c r="BC1506" s="162"/>
      <c r="BD1506" s="162"/>
      <c r="BE1506" s="162"/>
      <c r="BF1506" s="162"/>
      <c r="BG1506" s="162"/>
      <c r="BH1506" s="162"/>
    </row>
    <row r="1507" spans="1:60" outlineLevel="1" x14ac:dyDescent="0.2">
      <c r="A1507" s="210"/>
      <c r="B1507" s="289" t="s">
        <v>1362</v>
      </c>
      <c r="C1507" s="290"/>
      <c r="D1507" s="291"/>
      <c r="E1507" s="292"/>
      <c r="F1507" s="293"/>
      <c r="G1507" s="294"/>
      <c r="H1507" s="190"/>
      <c r="I1507" s="213"/>
      <c r="J1507" s="162"/>
      <c r="K1507" s="162"/>
      <c r="L1507" s="162"/>
      <c r="M1507" s="162"/>
      <c r="N1507" s="162"/>
      <c r="O1507" s="162"/>
      <c r="P1507" s="162"/>
      <c r="Q1507" s="162"/>
      <c r="R1507" s="162"/>
      <c r="S1507" s="162"/>
      <c r="T1507" s="162"/>
      <c r="U1507" s="162"/>
      <c r="V1507" s="162"/>
      <c r="W1507" s="162"/>
      <c r="X1507" s="162"/>
      <c r="Y1507" s="162"/>
      <c r="Z1507" s="162"/>
      <c r="AA1507" s="162"/>
      <c r="AB1507" s="162"/>
      <c r="AC1507" s="162">
        <v>1</v>
      </c>
      <c r="AD1507" s="162"/>
      <c r="AE1507" s="162"/>
      <c r="AF1507" s="162"/>
      <c r="AG1507" s="162"/>
      <c r="AH1507" s="162"/>
      <c r="AI1507" s="162"/>
      <c r="AJ1507" s="162"/>
      <c r="AK1507" s="162"/>
      <c r="AL1507" s="162"/>
      <c r="AM1507" s="162"/>
      <c r="AN1507" s="162"/>
      <c r="AO1507" s="162"/>
      <c r="AP1507" s="162"/>
      <c r="AQ1507" s="162"/>
      <c r="AR1507" s="162"/>
      <c r="AS1507" s="162"/>
      <c r="AT1507" s="162"/>
      <c r="AU1507" s="162"/>
      <c r="AV1507" s="162"/>
      <c r="AW1507" s="162"/>
      <c r="AX1507" s="162"/>
      <c r="AY1507" s="162"/>
      <c r="AZ1507" s="162"/>
      <c r="BA1507" s="162"/>
      <c r="BB1507" s="162"/>
      <c r="BC1507" s="162"/>
      <c r="BD1507" s="162"/>
      <c r="BE1507" s="162"/>
      <c r="BF1507" s="162"/>
      <c r="BG1507" s="162"/>
      <c r="BH1507" s="162"/>
    </row>
    <row r="1508" spans="1:60" outlineLevel="1" x14ac:dyDescent="0.2">
      <c r="A1508" s="211">
        <v>211</v>
      </c>
      <c r="B1508" s="173" t="s">
        <v>1363</v>
      </c>
      <c r="C1508" s="201" t="s">
        <v>1364</v>
      </c>
      <c r="D1508" s="177" t="s">
        <v>347</v>
      </c>
      <c r="E1508" s="183">
        <v>1</v>
      </c>
      <c r="F1508" s="192"/>
      <c r="G1508" s="191">
        <f>ROUND(E1508*F1508,2)</f>
        <v>0</v>
      </c>
      <c r="H1508" s="190" t="s">
        <v>1358</v>
      </c>
      <c r="I1508" s="213" t="s">
        <v>169</v>
      </c>
      <c r="J1508" s="162"/>
      <c r="K1508" s="162"/>
      <c r="L1508" s="162"/>
      <c r="M1508" s="162"/>
      <c r="N1508" s="162"/>
      <c r="O1508" s="162"/>
      <c r="P1508" s="162"/>
      <c r="Q1508" s="162"/>
      <c r="R1508" s="162"/>
      <c r="S1508" s="162"/>
      <c r="T1508" s="162"/>
      <c r="U1508" s="162"/>
      <c r="V1508" s="162"/>
      <c r="W1508" s="162"/>
      <c r="X1508" s="162"/>
      <c r="Y1508" s="162"/>
      <c r="Z1508" s="162"/>
      <c r="AA1508" s="162"/>
      <c r="AB1508" s="162"/>
      <c r="AC1508" s="162"/>
      <c r="AD1508" s="162"/>
      <c r="AE1508" s="162" t="s">
        <v>170</v>
      </c>
      <c r="AF1508" s="162"/>
      <c r="AG1508" s="162"/>
      <c r="AH1508" s="162"/>
      <c r="AI1508" s="162"/>
      <c r="AJ1508" s="162"/>
      <c r="AK1508" s="162"/>
      <c r="AL1508" s="162"/>
      <c r="AM1508" s="162">
        <v>21</v>
      </c>
      <c r="AN1508" s="162"/>
      <c r="AO1508" s="162"/>
      <c r="AP1508" s="162"/>
      <c r="AQ1508" s="162"/>
      <c r="AR1508" s="162"/>
      <c r="AS1508" s="162"/>
      <c r="AT1508" s="162"/>
      <c r="AU1508" s="162"/>
      <c r="AV1508" s="162"/>
      <c r="AW1508" s="162"/>
      <c r="AX1508" s="162"/>
      <c r="AY1508" s="162"/>
      <c r="AZ1508" s="162"/>
      <c r="BA1508" s="162"/>
      <c r="BB1508" s="162"/>
      <c r="BC1508" s="162"/>
      <c r="BD1508" s="162"/>
      <c r="BE1508" s="162"/>
      <c r="BF1508" s="162"/>
      <c r="BG1508" s="162"/>
      <c r="BH1508" s="162"/>
    </row>
    <row r="1509" spans="1:60" outlineLevel="1" x14ac:dyDescent="0.2">
      <c r="A1509" s="210"/>
      <c r="B1509" s="174"/>
      <c r="C1509" s="202" t="s">
        <v>1365</v>
      </c>
      <c r="D1509" s="178"/>
      <c r="E1509" s="184">
        <v>1</v>
      </c>
      <c r="F1509" s="191"/>
      <c r="G1509" s="191"/>
      <c r="H1509" s="190"/>
      <c r="I1509" s="213"/>
      <c r="J1509" s="162"/>
      <c r="K1509" s="162"/>
      <c r="L1509" s="162"/>
      <c r="M1509" s="162"/>
      <c r="N1509" s="162"/>
      <c r="O1509" s="162"/>
      <c r="P1509" s="162"/>
      <c r="Q1509" s="162"/>
      <c r="R1509" s="162"/>
      <c r="S1509" s="162"/>
      <c r="T1509" s="162"/>
      <c r="U1509" s="162"/>
      <c r="V1509" s="162"/>
      <c r="W1509" s="162"/>
      <c r="X1509" s="162"/>
      <c r="Y1509" s="162"/>
      <c r="Z1509" s="162"/>
      <c r="AA1509" s="162"/>
      <c r="AB1509" s="162"/>
      <c r="AC1509" s="162"/>
      <c r="AD1509" s="162"/>
      <c r="AE1509" s="162"/>
      <c r="AF1509" s="162"/>
      <c r="AG1509" s="162"/>
      <c r="AH1509" s="162"/>
      <c r="AI1509" s="162"/>
      <c r="AJ1509" s="162"/>
      <c r="AK1509" s="162"/>
      <c r="AL1509" s="162"/>
      <c r="AM1509" s="162"/>
      <c r="AN1509" s="162"/>
      <c r="AO1509" s="162"/>
      <c r="AP1509" s="162"/>
      <c r="AQ1509" s="162"/>
      <c r="AR1509" s="162"/>
      <c r="AS1509" s="162"/>
      <c r="AT1509" s="162"/>
      <c r="AU1509" s="162"/>
      <c r="AV1509" s="162"/>
      <c r="AW1509" s="162"/>
      <c r="AX1509" s="162"/>
      <c r="AY1509" s="162"/>
      <c r="AZ1509" s="162"/>
      <c r="BA1509" s="162"/>
      <c r="BB1509" s="162"/>
      <c r="BC1509" s="162"/>
      <c r="BD1509" s="162"/>
      <c r="BE1509" s="162"/>
      <c r="BF1509" s="162"/>
      <c r="BG1509" s="162"/>
      <c r="BH1509" s="162"/>
    </row>
    <row r="1510" spans="1:60" outlineLevel="1" x14ac:dyDescent="0.2">
      <c r="A1510" s="210"/>
      <c r="B1510" s="289" t="s">
        <v>1361</v>
      </c>
      <c r="C1510" s="290"/>
      <c r="D1510" s="291"/>
      <c r="E1510" s="292"/>
      <c r="F1510" s="293"/>
      <c r="G1510" s="294"/>
      <c r="H1510" s="190"/>
      <c r="I1510" s="213"/>
      <c r="J1510" s="162"/>
      <c r="K1510" s="162"/>
      <c r="L1510" s="162"/>
      <c r="M1510" s="162"/>
      <c r="N1510" s="162"/>
      <c r="O1510" s="162"/>
      <c r="P1510" s="162"/>
      <c r="Q1510" s="162"/>
      <c r="R1510" s="162"/>
      <c r="S1510" s="162"/>
      <c r="T1510" s="162"/>
      <c r="U1510" s="162"/>
      <c r="V1510" s="162"/>
      <c r="W1510" s="162"/>
      <c r="X1510" s="162"/>
      <c r="Y1510" s="162"/>
      <c r="Z1510" s="162"/>
      <c r="AA1510" s="162"/>
      <c r="AB1510" s="162"/>
      <c r="AC1510" s="162">
        <v>0</v>
      </c>
      <c r="AD1510" s="162"/>
      <c r="AE1510" s="162"/>
      <c r="AF1510" s="162"/>
      <c r="AG1510" s="162"/>
      <c r="AH1510" s="162"/>
      <c r="AI1510" s="162"/>
      <c r="AJ1510" s="162"/>
      <c r="AK1510" s="162"/>
      <c r="AL1510" s="162"/>
      <c r="AM1510" s="162"/>
      <c r="AN1510" s="162"/>
      <c r="AO1510" s="162"/>
      <c r="AP1510" s="162"/>
      <c r="AQ1510" s="162"/>
      <c r="AR1510" s="162"/>
      <c r="AS1510" s="162"/>
      <c r="AT1510" s="162"/>
      <c r="AU1510" s="162"/>
      <c r="AV1510" s="162"/>
      <c r="AW1510" s="162"/>
      <c r="AX1510" s="162"/>
      <c r="AY1510" s="162"/>
      <c r="AZ1510" s="162"/>
      <c r="BA1510" s="162"/>
      <c r="BB1510" s="162"/>
      <c r="BC1510" s="162"/>
      <c r="BD1510" s="162"/>
      <c r="BE1510" s="162"/>
      <c r="BF1510" s="162"/>
      <c r="BG1510" s="162"/>
      <c r="BH1510" s="162"/>
    </row>
    <row r="1511" spans="1:60" outlineLevel="1" x14ac:dyDescent="0.2">
      <c r="A1511" s="210"/>
      <c r="B1511" s="289" t="s">
        <v>1362</v>
      </c>
      <c r="C1511" s="290"/>
      <c r="D1511" s="291"/>
      <c r="E1511" s="292"/>
      <c r="F1511" s="293"/>
      <c r="G1511" s="294"/>
      <c r="H1511" s="190"/>
      <c r="I1511" s="213"/>
      <c r="J1511" s="162"/>
      <c r="K1511" s="162"/>
      <c r="L1511" s="162"/>
      <c r="M1511" s="162"/>
      <c r="N1511" s="162"/>
      <c r="O1511" s="162"/>
      <c r="P1511" s="162"/>
      <c r="Q1511" s="162"/>
      <c r="R1511" s="162"/>
      <c r="S1511" s="162"/>
      <c r="T1511" s="162"/>
      <c r="U1511" s="162"/>
      <c r="V1511" s="162"/>
      <c r="W1511" s="162"/>
      <c r="X1511" s="162"/>
      <c r="Y1511" s="162"/>
      <c r="Z1511" s="162"/>
      <c r="AA1511" s="162"/>
      <c r="AB1511" s="162"/>
      <c r="AC1511" s="162">
        <v>1</v>
      </c>
      <c r="AD1511" s="162"/>
      <c r="AE1511" s="162"/>
      <c r="AF1511" s="162"/>
      <c r="AG1511" s="162"/>
      <c r="AH1511" s="162"/>
      <c r="AI1511" s="162"/>
      <c r="AJ1511" s="162"/>
      <c r="AK1511" s="162"/>
      <c r="AL1511" s="162"/>
      <c r="AM1511" s="162"/>
      <c r="AN1511" s="162"/>
      <c r="AO1511" s="162"/>
      <c r="AP1511" s="162"/>
      <c r="AQ1511" s="162"/>
      <c r="AR1511" s="162"/>
      <c r="AS1511" s="162"/>
      <c r="AT1511" s="162"/>
      <c r="AU1511" s="162"/>
      <c r="AV1511" s="162"/>
      <c r="AW1511" s="162"/>
      <c r="AX1511" s="162"/>
      <c r="AY1511" s="162"/>
      <c r="AZ1511" s="162"/>
      <c r="BA1511" s="162"/>
      <c r="BB1511" s="162"/>
      <c r="BC1511" s="162"/>
      <c r="BD1511" s="162"/>
      <c r="BE1511" s="162"/>
      <c r="BF1511" s="162"/>
      <c r="BG1511" s="162"/>
      <c r="BH1511" s="162"/>
    </row>
    <row r="1512" spans="1:60" outlineLevel="1" x14ac:dyDescent="0.2">
      <c r="A1512" s="211">
        <v>212</v>
      </c>
      <c r="B1512" s="173" t="s">
        <v>1366</v>
      </c>
      <c r="C1512" s="201" t="s">
        <v>1367</v>
      </c>
      <c r="D1512" s="177" t="s">
        <v>347</v>
      </c>
      <c r="E1512" s="183">
        <v>2</v>
      </c>
      <c r="F1512" s="192"/>
      <c r="G1512" s="191">
        <f>ROUND(E1512*F1512,2)</f>
        <v>0</v>
      </c>
      <c r="H1512" s="190" t="s">
        <v>1358</v>
      </c>
      <c r="I1512" s="213" t="s">
        <v>169</v>
      </c>
      <c r="J1512" s="162"/>
      <c r="K1512" s="162"/>
      <c r="L1512" s="162"/>
      <c r="M1512" s="162"/>
      <c r="N1512" s="162"/>
      <c r="O1512" s="162"/>
      <c r="P1512" s="162"/>
      <c r="Q1512" s="162"/>
      <c r="R1512" s="162"/>
      <c r="S1512" s="162"/>
      <c r="T1512" s="162"/>
      <c r="U1512" s="162"/>
      <c r="V1512" s="162"/>
      <c r="W1512" s="162"/>
      <c r="X1512" s="162"/>
      <c r="Y1512" s="162"/>
      <c r="Z1512" s="162"/>
      <c r="AA1512" s="162"/>
      <c r="AB1512" s="162"/>
      <c r="AC1512" s="162"/>
      <c r="AD1512" s="162"/>
      <c r="AE1512" s="162" t="s">
        <v>170</v>
      </c>
      <c r="AF1512" s="162"/>
      <c r="AG1512" s="162"/>
      <c r="AH1512" s="162"/>
      <c r="AI1512" s="162"/>
      <c r="AJ1512" s="162"/>
      <c r="AK1512" s="162"/>
      <c r="AL1512" s="162"/>
      <c r="AM1512" s="162">
        <v>21</v>
      </c>
      <c r="AN1512" s="162"/>
      <c r="AO1512" s="162"/>
      <c r="AP1512" s="162"/>
      <c r="AQ1512" s="162"/>
      <c r="AR1512" s="162"/>
      <c r="AS1512" s="162"/>
      <c r="AT1512" s="162"/>
      <c r="AU1512" s="162"/>
      <c r="AV1512" s="162"/>
      <c r="AW1512" s="162"/>
      <c r="AX1512" s="162"/>
      <c r="AY1512" s="162"/>
      <c r="AZ1512" s="162"/>
      <c r="BA1512" s="162"/>
      <c r="BB1512" s="162"/>
      <c r="BC1512" s="162"/>
      <c r="BD1512" s="162"/>
      <c r="BE1512" s="162"/>
      <c r="BF1512" s="162"/>
      <c r="BG1512" s="162"/>
      <c r="BH1512" s="162"/>
    </row>
    <row r="1513" spans="1:60" outlineLevel="1" x14ac:dyDescent="0.2">
      <c r="A1513" s="210"/>
      <c r="B1513" s="174"/>
      <c r="C1513" s="202" t="s">
        <v>1368</v>
      </c>
      <c r="D1513" s="178"/>
      <c r="E1513" s="184">
        <v>1</v>
      </c>
      <c r="F1513" s="191"/>
      <c r="G1513" s="191"/>
      <c r="H1513" s="190"/>
      <c r="I1513" s="213"/>
      <c r="J1513" s="162"/>
      <c r="K1513" s="162"/>
      <c r="L1513" s="162"/>
      <c r="M1513" s="162"/>
      <c r="N1513" s="162"/>
      <c r="O1513" s="162"/>
      <c r="P1513" s="162"/>
      <c r="Q1513" s="162"/>
      <c r="R1513" s="162"/>
      <c r="S1513" s="162"/>
      <c r="T1513" s="162"/>
      <c r="U1513" s="162"/>
      <c r="V1513" s="162"/>
      <c r="W1513" s="162"/>
      <c r="X1513" s="162"/>
      <c r="Y1513" s="162"/>
      <c r="Z1513" s="162"/>
      <c r="AA1513" s="162"/>
      <c r="AB1513" s="162"/>
      <c r="AC1513" s="162"/>
      <c r="AD1513" s="162"/>
      <c r="AE1513" s="162"/>
      <c r="AF1513" s="162"/>
      <c r="AG1513" s="162"/>
      <c r="AH1513" s="162"/>
      <c r="AI1513" s="162"/>
      <c r="AJ1513" s="162"/>
      <c r="AK1513" s="162"/>
      <c r="AL1513" s="162"/>
      <c r="AM1513" s="162"/>
      <c r="AN1513" s="162"/>
      <c r="AO1513" s="162"/>
      <c r="AP1513" s="162"/>
      <c r="AQ1513" s="162"/>
      <c r="AR1513" s="162"/>
      <c r="AS1513" s="162"/>
      <c r="AT1513" s="162"/>
      <c r="AU1513" s="162"/>
      <c r="AV1513" s="162"/>
      <c r="AW1513" s="162"/>
      <c r="AX1513" s="162"/>
      <c r="AY1513" s="162"/>
      <c r="AZ1513" s="162"/>
      <c r="BA1513" s="162"/>
      <c r="BB1513" s="162"/>
      <c r="BC1513" s="162"/>
      <c r="BD1513" s="162"/>
      <c r="BE1513" s="162"/>
      <c r="BF1513" s="162"/>
      <c r="BG1513" s="162"/>
      <c r="BH1513" s="162"/>
    </row>
    <row r="1514" spans="1:60" outlineLevel="1" x14ac:dyDescent="0.2">
      <c r="A1514" s="210"/>
      <c r="B1514" s="174"/>
      <c r="C1514" s="202" t="s">
        <v>1369</v>
      </c>
      <c r="D1514" s="178"/>
      <c r="E1514" s="184">
        <v>1</v>
      </c>
      <c r="F1514" s="191"/>
      <c r="G1514" s="191"/>
      <c r="H1514" s="190"/>
      <c r="I1514" s="213"/>
      <c r="J1514" s="162"/>
      <c r="K1514" s="162"/>
      <c r="L1514" s="162"/>
      <c r="M1514" s="162"/>
      <c r="N1514" s="162"/>
      <c r="O1514" s="162"/>
      <c r="P1514" s="162"/>
      <c r="Q1514" s="162"/>
      <c r="R1514" s="162"/>
      <c r="S1514" s="162"/>
      <c r="T1514" s="162"/>
      <c r="U1514" s="162"/>
      <c r="V1514" s="162"/>
      <c r="W1514" s="162"/>
      <c r="X1514" s="162"/>
      <c r="Y1514" s="162"/>
      <c r="Z1514" s="162"/>
      <c r="AA1514" s="162"/>
      <c r="AB1514" s="162"/>
      <c r="AC1514" s="162"/>
      <c r="AD1514" s="162"/>
      <c r="AE1514" s="162"/>
      <c r="AF1514" s="162"/>
      <c r="AG1514" s="162"/>
      <c r="AH1514" s="162"/>
      <c r="AI1514" s="162"/>
      <c r="AJ1514" s="162"/>
      <c r="AK1514" s="162"/>
      <c r="AL1514" s="162"/>
      <c r="AM1514" s="162"/>
      <c r="AN1514" s="162"/>
      <c r="AO1514" s="162"/>
      <c r="AP1514" s="162"/>
      <c r="AQ1514" s="162"/>
      <c r="AR1514" s="162"/>
      <c r="AS1514" s="162"/>
      <c r="AT1514" s="162"/>
      <c r="AU1514" s="162"/>
      <c r="AV1514" s="162"/>
      <c r="AW1514" s="162"/>
      <c r="AX1514" s="162"/>
      <c r="AY1514" s="162"/>
      <c r="AZ1514" s="162"/>
      <c r="BA1514" s="162"/>
      <c r="BB1514" s="162"/>
      <c r="BC1514" s="162"/>
      <c r="BD1514" s="162"/>
      <c r="BE1514" s="162"/>
      <c r="BF1514" s="162"/>
      <c r="BG1514" s="162"/>
      <c r="BH1514" s="162"/>
    </row>
    <row r="1515" spans="1:60" ht="22.5" outlineLevel="1" x14ac:dyDescent="0.2">
      <c r="A1515" s="211">
        <v>213</v>
      </c>
      <c r="B1515" s="173" t="s">
        <v>1370</v>
      </c>
      <c r="C1515" s="201" t="s">
        <v>1371</v>
      </c>
      <c r="D1515" s="177" t="s">
        <v>186</v>
      </c>
      <c r="E1515" s="183">
        <v>8.9320000000000004</v>
      </c>
      <c r="F1515" s="192"/>
      <c r="G1515" s="191">
        <f>ROUND(E1515*F1515,2)</f>
        <v>0</v>
      </c>
      <c r="H1515" s="190" t="s">
        <v>287</v>
      </c>
      <c r="I1515" s="213" t="s">
        <v>607</v>
      </c>
      <c r="J1515" s="162"/>
      <c r="K1515" s="162"/>
      <c r="L1515" s="162"/>
      <c r="M1515" s="162"/>
      <c r="N1515" s="162"/>
      <c r="O1515" s="162"/>
      <c r="P1515" s="162"/>
      <c r="Q1515" s="162"/>
      <c r="R1515" s="162"/>
      <c r="S1515" s="162"/>
      <c r="T1515" s="162"/>
      <c r="U1515" s="162"/>
      <c r="V1515" s="162"/>
      <c r="W1515" s="162"/>
      <c r="X1515" s="162"/>
      <c r="Y1515" s="162"/>
      <c r="Z1515" s="162"/>
      <c r="AA1515" s="162"/>
      <c r="AB1515" s="162"/>
      <c r="AC1515" s="162"/>
      <c r="AD1515" s="162"/>
      <c r="AE1515" s="162" t="s">
        <v>170</v>
      </c>
      <c r="AF1515" s="162"/>
      <c r="AG1515" s="162"/>
      <c r="AH1515" s="162"/>
      <c r="AI1515" s="162"/>
      <c r="AJ1515" s="162"/>
      <c r="AK1515" s="162"/>
      <c r="AL1515" s="162"/>
      <c r="AM1515" s="162">
        <v>21</v>
      </c>
      <c r="AN1515" s="162"/>
      <c r="AO1515" s="162"/>
      <c r="AP1515" s="162"/>
      <c r="AQ1515" s="162"/>
      <c r="AR1515" s="162"/>
      <c r="AS1515" s="162"/>
      <c r="AT1515" s="162"/>
      <c r="AU1515" s="162"/>
      <c r="AV1515" s="162"/>
      <c r="AW1515" s="162"/>
      <c r="AX1515" s="162"/>
      <c r="AY1515" s="162"/>
      <c r="AZ1515" s="162"/>
      <c r="BA1515" s="162"/>
      <c r="BB1515" s="162"/>
      <c r="BC1515" s="162"/>
      <c r="BD1515" s="162"/>
      <c r="BE1515" s="162"/>
      <c r="BF1515" s="162"/>
      <c r="BG1515" s="162"/>
      <c r="BH1515" s="162"/>
    </row>
    <row r="1516" spans="1:60" outlineLevel="1" x14ac:dyDescent="0.2">
      <c r="A1516" s="210"/>
      <c r="B1516" s="174"/>
      <c r="C1516" s="203" t="s">
        <v>227</v>
      </c>
      <c r="D1516" s="179"/>
      <c r="E1516" s="185"/>
      <c r="F1516" s="191"/>
      <c r="G1516" s="191"/>
      <c r="H1516" s="190"/>
      <c r="I1516" s="213"/>
      <c r="J1516" s="162"/>
      <c r="K1516" s="162"/>
      <c r="L1516" s="162"/>
      <c r="M1516" s="162"/>
      <c r="N1516" s="162"/>
      <c r="O1516" s="162"/>
      <c r="P1516" s="162"/>
      <c r="Q1516" s="162"/>
      <c r="R1516" s="162"/>
      <c r="S1516" s="162"/>
      <c r="T1516" s="162"/>
      <c r="U1516" s="162"/>
      <c r="V1516" s="162"/>
      <c r="W1516" s="162"/>
      <c r="X1516" s="162"/>
      <c r="Y1516" s="162"/>
      <c r="Z1516" s="162"/>
      <c r="AA1516" s="162"/>
      <c r="AB1516" s="162"/>
      <c r="AC1516" s="162"/>
      <c r="AD1516" s="162"/>
      <c r="AE1516" s="162"/>
      <c r="AF1516" s="162"/>
      <c r="AG1516" s="162"/>
      <c r="AH1516" s="162"/>
      <c r="AI1516" s="162"/>
      <c r="AJ1516" s="162"/>
      <c r="AK1516" s="162"/>
      <c r="AL1516" s="162"/>
      <c r="AM1516" s="162"/>
      <c r="AN1516" s="162"/>
      <c r="AO1516" s="162"/>
      <c r="AP1516" s="162"/>
      <c r="AQ1516" s="162"/>
      <c r="AR1516" s="162"/>
      <c r="AS1516" s="162"/>
      <c r="AT1516" s="162"/>
      <c r="AU1516" s="162"/>
      <c r="AV1516" s="162"/>
      <c r="AW1516" s="162"/>
      <c r="AX1516" s="162"/>
      <c r="AY1516" s="162"/>
      <c r="AZ1516" s="162"/>
      <c r="BA1516" s="162"/>
      <c r="BB1516" s="162"/>
      <c r="BC1516" s="162"/>
      <c r="BD1516" s="162"/>
      <c r="BE1516" s="162"/>
      <c r="BF1516" s="162"/>
      <c r="BG1516" s="162"/>
      <c r="BH1516" s="162"/>
    </row>
    <row r="1517" spans="1:60" outlineLevel="1" x14ac:dyDescent="0.2">
      <c r="A1517" s="210"/>
      <c r="B1517" s="174"/>
      <c r="C1517" s="204" t="s">
        <v>1372</v>
      </c>
      <c r="D1517" s="179"/>
      <c r="E1517" s="185">
        <v>1.44</v>
      </c>
      <c r="F1517" s="191"/>
      <c r="G1517" s="191"/>
      <c r="H1517" s="190"/>
      <c r="I1517" s="213"/>
      <c r="J1517" s="162"/>
      <c r="K1517" s="162"/>
      <c r="L1517" s="162"/>
      <c r="M1517" s="162"/>
      <c r="N1517" s="162"/>
      <c r="O1517" s="162"/>
      <c r="P1517" s="162"/>
      <c r="Q1517" s="162"/>
      <c r="R1517" s="162"/>
      <c r="S1517" s="162"/>
      <c r="T1517" s="162"/>
      <c r="U1517" s="162"/>
      <c r="V1517" s="162"/>
      <c r="W1517" s="162"/>
      <c r="X1517" s="162"/>
      <c r="Y1517" s="162"/>
      <c r="Z1517" s="162"/>
      <c r="AA1517" s="162"/>
      <c r="AB1517" s="162"/>
      <c r="AC1517" s="162"/>
      <c r="AD1517" s="162"/>
      <c r="AE1517" s="162"/>
      <c r="AF1517" s="162"/>
      <c r="AG1517" s="162"/>
      <c r="AH1517" s="162"/>
      <c r="AI1517" s="162"/>
      <c r="AJ1517" s="162"/>
      <c r="AK1517" s="162"/>
      <c r="AL1517" s="162"/>
      <c r="AM1517" s="162"/>
      <c r="AN1517" s="162"/>
      <c r="AO1517" s="162"/>
      <c r="AP1517" s="162"/>
      <c r="AQ1517" s="162"/>
      <c r="AR1517" s="162"/>
      <c r="AS1517" s="162"/>
      <c r="AT1517" s="162"/>
      <c r="AU1517" s="162"/>
      <c r="AV1517" s="162"/>
      <c r="AW1517" s="162"/>
      <c r="AX1517" s="162"/>
      <c r="AY1517" s="162"/>
      <c r="AZ1517" s="162"/>
      <c r="BA1517" s="162"/>
      <c r="BB1517" s="162"/>
      <c r="BC1517" s="162"/>
      <c r="BD1517" s="162"/>
      <c r="BE1517" s="162"/>
      <c r="BF1517" s="162"/>
      <c r="BG1517" s="162"/>
      <c r="BH1517" s="162"/>
    </row>
    <row r="1518" spans="1:60" outlineLevel="1" x14ac:dyDescent="0.2">
      <c r="A1518" s="210"/>
      <c r="B1518" s="174"/>
      <c r="C1518" s="204" t="s">
        <v>440</v>
      </c>
      <c r="D1518" s="179"/>
      <c r="E1518" s="185">
        <v>3.34</v>
      </c>
      <c r="F1518" s="191"/>
      <c r="G1518" s="191"/>
      <c r="H1518" s="190"/>
      <c r="I1518" s="213"/>
      <c r="J1518" s="162"/>
      <c r="K1518" s="162"/>
      <c r="L1518" s="162"/>
      <c r="M1518" s="162"/>
      <c r="N1518" s="162"/>
      <c r="O1518" s="162"/>
      <c r="P1518" s="162"/>
      <c r="Q1518" s="162"/>
      <c r="R1518" s="162"/>
      <c r="S1518" s="162"/>
      <c r="T1518" s="162"/>
      <c r="U1518" s="162"/>
      <c r="V1518" s="162"/>
      <c r="W1518" s="162"/>
      <c r="X1518" s="162"/>
      <c r="Y1518" s="162"/>
      <c r="Z1518" s="162"/>
      <c r="AA1518" s="162"/>
      <c r="AB1518" s="162"/>
      <c r="AC1518" s="162"/>
      <c r="AD1518" s="162"/>
      <c r="AE1518" s="162"/>
      <c r="AF1518" s="162"/>
      <c r="AG1518" s="162"/>
      <c r="AH1518" s="162"/>
      <c r="AI1518" s="162"/>
      <c r="AJ1518" s="162"/>
      <c r="AK1518" s="162"/>
      <c r="AL1518" s="162"/>
      <c r="AM1518" s="162"/>
      <c r="AN1518" s="162"/>
      <c r="AO1518" s="162"/>
      <c r="AP1518" s="162"/>
      <c r="AQ1518" s="162"/>
      <c r="AR1518" s="162"/>
      <c r="AS1518" s="162"/>
      <c r="AT1518" s="162"/>
      <c r="AU1518" s="162"/>
      <c r="AV1518" s="162"/>
      <c r="AW1518" s="162"/>
      <c r="AX1518" s="162"/>
      <c r="AY1518" s="162"/>
      <c r="AZ1518" s="162"/>
      <c r="BA1518" s="162"/>
      <c r="BB1518" s="162"/>
      <c r="BC1518" s="162"/>
      <c r="BD1518" s="162"/>
      <c r="BE1518" s="162"/>
      <c r="BF1518" s="162"/>
      <c r="BG1518" s="162"/>
      <c r="BH1518" s="162"/>
    </row>
    <row r="1519" spans="1:60" outlineLevel="1" x14ac:dyDescent="0.2">
      <c r="A1519" s="210"/>
      <c r="B1519" s="174"/>
      <c r="C1519" s="204" t="s">
        <v>441</v>
      </c>
      <c r="D1519" s="179"/>
      <c r="E1519" s="185">
        <v>3.34</v>
      </c>
      <c r="F1519" s="191"/>
      <c r="G1519" s="191"/>
      <c r="H1519" s="190"/>
      <c r="I1519" s="213"/>
      <c r="J1519" s="162"/>
      <c r="K1519" s="162"/>
      <c r="L1519" s="162"/>
      <c r="M1519" s="162"/>
      <c r="N1519" s="162"/>
      <c r="O1519" s="162"/>
      <c r="P1519" s="162"/>
      <c r="Q1519" s="162"/>
      <c r="R1519" s="162"/>
      <c r="S1519" s="162"/>
      <c r="T1519" s="162"/>
      <c r="U1519" s="162"/>
      <c r="V1519" s="162"/>
      <c r="W1519" s="162"/>
      <c r="X1519" s="162"/>
      <c r="Y1519" s="162"/>
      <c r="Z1519" s="162"/>
      <c r="AA1519" s="162"/>
      <c r="AB1519" s="162"/>
      <c r="AC1519" s="162"/>
      <c r="AD1519" s="162"/>
      <c r="AE1519" s="162"/>
      <c r="AF1519" s="162"/>
      <c r="AG1519" s="162"/>
      <c r="AH1519" s="162"/>
      <c r="AI1519" s="162"/>
      <c r="AJ1519" s="162"/>
      <c r="AK1519" s="162"/>
      <c r="AL1519" s="162"/>
      <c r="AM1519" s="162"/>
      <c r="AN1519" s="162"/>
      <c r="AO1519" s="162"/>
      <c r="AP1519" s="162"/>
      <c r="AQ1519" s="162"/>
      <c r="AR1519" s="162"/>
      <c r="AS1519" s="162"/>
      <c r="AT1519" s="162"/>
      <c r="AU1519" s="162"/>
      <c r="AV1519" s="162"/>
      <c r="AW1519" s="162"/>
      <c r="AX1519" s="162"/>
      <c r="AY1519" s="162"/>
      <c r="AZ1519" s="162"/>
      <c r="BA1519" s="162"/>
      <c r="BB1519" s="162"/>
      <c r="BC1519" s="162"/>
      <c r="BD1519" s="162"/>
      <c r="BE1519" s="162"/>
      <c r="BF1519" s="162"/>
      <c r="BG1519" s="162"/>
      <c r="BH1519" s="162"/>
    </row>
    <row r="1520" spans="1:60" outlineLevel="1" x14ac:dyDescent="0.2">
      <c r="A1520" s="210"/>
      <c r="B1520" s="174"/>
      <c r="C1520" s="205" t="s">
        <v>238</v>
      </c>
      <c r="D1520" s="180"/>
      <c r="E1520" s="186">
        <v>8.1199999999999992</v>
      </c>
      <c r="F1520" s="191"/>
      <c r="G1520" s="191"/>
      <c r="H1520" s="190"/>
      <c r="I1520" s="213"/>
      <c r="J1520" s="162"/>
      <c r="K1520" s="162"/>
      <c r="L1520" s="162"/>
      <c r="M1520" s="162"/>
      <c r="N1520" s="162"/>
      <c r="O1520" s="162"/>
      <c r="P1520" s="162"/>
      <c r="Q1520" s="162"/>
      <c r="R1520" s="162"/>
      <c r="S1520" s="162"/>
      <c r="T1520" s="162"/>
      <c r="U1520" s="162"/>
      <c r="V1520" s="162"/>
      <c r="W1520" s="162"/>
      <c r="X1520" s="162"/>
      <c r="Y1520" s="162"/>
      <c r="Z1520" s="162"/>
      <c r="AA1520" s="162"/>
      <c r="AB1520" s="162"/>
      <c r="AC1520" s="162"/>
      <c r="AD1520" s="162"/>
      <c r="AE1520" s="162"/>
      <c r="AF1520" s="162"/>
      <c r="AG1520" s="162"/>
      <c r="AH1520" s="162"/>
      <c r="AI1520" s="162"/>
      <c r="AJ1520" s="162"/>
      <c r="AK1520" s="162"/>
      <c r="AL1520" s="162"/>
      <c r="AM1520" s="162"/>
      <c r="AN1520" s="162"/>
      <c r="AO1520" s="162"/>
      <c r="AP1520" s="162"/>
      <c r="AQ1520" s="162"/>
      <c r="AR1520" s="162"/>
      <c r="AS1520" s="162"/>
      <c r="AT1520" s="162"/>
      <c r="AU1520" s="162"/>
      <c r="AV1520" s="162"/>
      <c r="AW1520" s="162"/>
      <c r="AX1520" s="162"/>
      <c r="AY1520" s="162"/>
      <c r="AZ1520" s="162"/>
      <c r="BA1520" s="162"/>
      <c r="BB1520" s="162"/>
      <c r="BC1520" s="162"/>
      <c r="BD1520" s="162"/>
      <c r="BE1520" s="162"/>
      <c r="BF1520" s="162"/>
      <c r="BG1520" s="162"/>
      <c r="BH1520" s="162"/>
    </row>
    <row r="1521" spans="1:60" outlineLevel="1" x14ac:dyDescent="0.2">
      <c r="A1521" s="210"/>
      <c r="B1521" s="174"/>
      <c r="C1521" s="203" t="s">
        <v>239</v>
      </c>
      <c r="D1521" s="179"/>
      <c r="E1521" s="185"/>
      <c r="F1521" s="191"/>
      <c r="G1521" s="191"/>
      <c r="H1521" s="190"/>
      <c r="I1521" s="213"/>
      <c r="J1521" s="162"/>
      <c r="K1521" s="162"/>
      <c r="L1521" s="162"/>
      <c r="M1521" s="162"/>
      <c r="N1521" s="162"/>
      <c r="O1521" s="162"/>
      <c r="P1521" s="162"/>
      <c r="Q1521" s="162"/>
      <c r="R1521" s="162"/>
      <c r="S1521" s="162"/>
      <c r="T1521" s="162"/>
      <c r="U1521" s="162"/>
      <c r="V1521" s="162"/>
      <c r="W1521" s="162"/>
      <c r="X1521" s="162"/>
      <c r="Y1521" s="162"/>
      <c r="Z1521" s="162"/>
      <c r="AA1521" s="162"/>
      <c r="AB1521" s="162"/>
      <c r="AC1521" s="162"/>
      <c r="AD1521" s="162"/>
      <c r="AE1521" s="162"/>
      <c r="AF1521" s="162"/>
      <c r="AG1521" s="162"/>
      <c r="AH1521" s="162"/>
      <c r="AI1521" s="162"/>
      <c r="AJ1521" s="162"/>
      <c r="AK1521" s="162"/>
      <c r="AL1521" s="162"/>
      <c r="AM1521" s="162"/>
      <c r="AN1521" s="162"/>
      <c r="AO1521" s="162"/>
      <c r="AP1521" s="162"/>
      <c r="AQ1521" s="162"/>
      <c r="AR1521" s="162"/>
      <c r="AS1521" s="162"/>
      <c r="AT1521" s="162"/>
      <c r="AU1521" s="162"/>
      <c r="AV1521" s="162"/>
      <c r="AW1521" s="162"/>
      <c r="AX1521" s="162"/>
      <c r="AY1521" s="162"/>
      <c r="AZ1521" s="162"/>
      <c r="BA1521" s="162"/>
      <c r="BB1521" s="162"/>
      <c r="BC1521" s="162"/>
      <c r="BD1521" s="162"/>
      <c r="BE1521" s="162"/>
      <c r="BF1521" s="162"/>
      <c r="BG1521" s="162"/>
      <c r="BH1521" s="162"/>
    </row>
    <row r="1522" spans="1:60" outlineLevel="1" x14ac:dyDescent="0.2">
      <c r="A1522" s="210"/>
      <c r="B1522" s="174"/>
      <c r="C1522" s="202" t="s">
        <v>1373</v>
      </c>
      <c r="D1522" s="178"/>
      <c r="E1522" s="184">
        <v>8.9320000000000004</v>
      </c>
      <c r="F1522" s="191"/>
      <c r="G1522" s="191"/>
      <c r="H1522" s="190"/>
      <c r="I1522" s="213"/>
      <c r="J1522" s="162"/>
      <c r="K1522" s="162"/>
      <c r="L1522" s="162"/>
      <c r="M1522" s="162"/>
      <c r="N1522" s="162"/>
      <c r="O1522" s="162"/>
      <c r="P1522" s="162"/>
      <c r="Q1522" s="162"/>
      <c r="R1522" s="162"/>
      <c r="S1522" s="162"/>
      <c r="T1522" s="162"/>
      <c r="U1522" s="162"/>
      <c r="V1522" s="162"/>
      <c r="W1522" s="162"/>
      <c r="X1522" s="162"/>
      <c r="Y1522" s="162"/>
      <c r="Z1522" s="162"/>
      <c r="AA1522" s="162"/>
      <c r="AB1522" s="162"/>
      <c r="AC1522" s="162"/>
      <c r="AD1522" s="162"/>
      <c r="AE1522" s="162"/>
      <c r="AF1522" s="162"/>
      <c r="AG1522" s="162"/>
      <c r="AH1522" s="162"/>
      <c r="AI1522" s="162"/>
      <c r="AJ1522" s="162"/>
      <c r="AK1522" s="162"/>
      <c r="AL1522" s="162"/>
      <c r="AM1522" s="162"/>
      <c r="AN1522" s="162"/>
      <c r="AO1522" s="162"/>
      <c r="AP1522" s="162"/>
      <c r="AQ1522" s="162"/>
      <c r="AR1522" s="162"/>
      <c r="AS1522" s="162"/>
      <c r="AT1522" s="162"/>
      <c r="AU1522" s="162"/>
      <c r="AV1522" s="162"/>
      <c r="AW1522" s="162"/>
      <c r="AX1522" s="162"/>
      <c r="AY1522" s="162"/>
      <c r="AZ1522" s="162"/>
      <c r="BA1522" s="162"/>
      <c r="BB1522" s="162"/>
      <c r="BC1522" s="162"/>
      <c r="BD1522" s="162"/>
      <c r="BE1522" s="162"/>
      <c r="BF1522" s="162"/>
      <c r="BG1522" s="162"/>
      <c r="BH1522" s="162"/>
    </row>
    <row r="1523" spans="1:60" outlineLevel="1" x14ac:dyDescent="0.2">
      <c r="A1523" s="211">
        <v>214</v>
      </c>
      <c r="B1523" s="173" t="s">
        <v>1374</v>
      </c>
      <c r="C1523" s="201" t="s">
        <v>1375</v>
      </c>
      <c r="D1523" s="177" t="s">
        <v>347</v>
      </c>
      <c r="E1523" s="183">
        <v>6.6</v>
      </c>
      <c r="F1523" s="192"/>
      <c r="G1523" s="191">
        <f>ROUND(E1523*F1523,2)</f>
        <v>0</v>
      </c>
      <c r="H1523" s="190" t="s">
        <v>287</v>
      </c>
      <c r="I1523" s="213" t="s">
        <v>169</v>
      </c>
      <c r="J1523" s="162"/>
      <c r="K1523" s="162"/>
      <c r="L1523" s="162"/>
      <c r="M1523" s="162"/>
      <c r="N1523" s="162"/>
      <c r="O1523" s="162"/>
      <c r="P1523" s="162"/>
      <c r="Q1523" s="162"/>
      <c r="R1523" s="162"/>
      <c r="S1523" s="162"/>
      <c r="T1523" s="162"/>
      <c r="U1523" s="162"/>
      <c r="V1523" s="162"/>
      <c r="W1523" s="162"/>
      <c r="X1523" s="162"/>
      <c r="Y1523" s="162"/>
      <c r="Z1523" s="162"/>
      <c r="AA1523" s="162"/>
      <c r="AB1523" s="162"/>
      <c r="AC1523" s="162"/>
      <c r="AD1523" s="162"/>
      <c r="AE1523" s="162" t="s">
        <v>170</v>
      </c>
      <c r="AF1523" s="162"/>
      <c r="AG1523" s="162"/>
      <c r="AH1523" s="162"/>
      <c r="AI1523" s="162"/>
      <c r="AJ1523" s="162"/>
      <c r="AK1523" s="162"/>
      <c r="AL1523" s="162"/>
      <c r="AM1523" s="162">
        <v>21</v>
      </c>
      <c r="AN1523" s="162"/>
      <c r="AO1523" s="162"/>
      <c r="AP1523" s="162"/>
      <c r="AQ1523" s="162"/>
      <c r="AR1523" s="162"/>
      <c r="AS1523" s="162"/>
      <c r="AT1523" s="162"/>
      <c r="AU1523" s="162"/>
      <c r="AV1523" s="162"/>
      <c r="AW1523" s="162"/>
      <c r="AX1523" s="162"/>
      <c r="AY1523" s="162"/>
      <c r="AZ1523" s="162"/>
      <c r="BA1523" s="162"/>
      <c r="BB1523" s="162"/>
      <c r="BC1523" s="162"/>
      <c r="BD1523" s="162"/>
      <c r="BE1523" s="162"/>
      <c r="BF1523" s="162"/>
      <c r="BG1523" s="162"/>
      <c r="BH1523" s="162"/>
    </row>
    <row r="1524" spans="1:60" outlineLevel="1" x14ac:dyDescent="0.2">
      <c r="A1524" s="210"/>
      <c r="B1524" s="174"/>
      <c r="C1524" s="203" t="s">
        <v>227</v>
      </c>
      <c r="D1524" s="179"/>
      <c r="E1524" s="185"/>
      <c r="F1524" s="191"/>
      <c r="G1524" s="191"/>
      <c r="H1524" s="190"/>
      <c r="I1524" s="213"/>
      <c r="J1524" s="162"/>
      <c r="K1524" s="162"/>
      <c r="L1524" s="162"/>
      <c r="M1524" s="162"/>
      <c r="N1524" s="162"/>
      <c r="O1524" s="162"/>
      <c r="P1524" s="162"/>
      <c r="Q1524" s="162"/>
      <c r="R1524" s="162"/>
      <c r="S1524" s="162"/>
      <c r="T1524" s="162"/>
      <c r="U1524" s="162"/>
      <c r="V1524" s="162"/>
      <c r="W1524" s="162"/>
      <c r="X1524" s="162"/>
      <c r="Y1524" s="162"/>
      <c r="Z1524" s="162"/>
      <c r="AA1524" s="162"/>
      <c r="AB1524" s="162"/>
      <c r="AC1524" s="162"/>
      <c r="AD1524" s="162"/>
      <c r="AE1524" s="162"/>
      <c r="AF1524" s="162"/>
      <c r="AG1524" s="162"/>
      <c r="AH1524" s="162"/>
      <c r="AI1524" s="162"/>
      <c r="AJ1524" s="162"/>
      <c r="AK1524" s="162"/>
      <c r="AL1524" s="162"/>
      <c r="AM1524" s="162"/>
      <c r="AN1524" s="162"/>
      <c r="AO1524" s="162"/>
      <c r="AP1524" s="162"/>
      <c r="AQ1524" s="162"/>
      <c r="AR1524" s="162"/>
      <c r="AS1524" s="162"/>
      <c r="AT1524" s="162"/>
      <c r="AU1524" s="162"/>
      <c r="AV1524" s="162"/>
      <c r="AW1524" s="162"/>
      <c r="AX1524" s="162"/>
      <c r="AY1524" s="162"/>
      <c r="AZ1524" s="162"/>
      <c r="BA1524" s="162"/>
      <c r="BB1524" s="162"/>
      <c r="BC1524" s="162"/>
      <c r="BD1524" s="162"/>
      <c r="BE1524" s="162"/>
      <c r="BF1524" s="162"/>
      <c r="BG1524" s="162"/>
      <c r="BH1524" s="162"/>
    </row>
    <row r="1525" spans="1:60" outlineLevel="1" x14ac:dyDescent="0.2">
      <c r="A1525" s="210"/>
      <c r="B1525" s="174"/>
      <c r="C1525" s="204" t="s">
        <v>1376</v>
      </c>
      <c r="D1525" s="179"/>
      <c r="E1525" s="185">
        <v>1</v>
      </c>
      <c r="F1525" s="191"/>
      <c r="G1525" s="191"/>
      <c r="H1525" s="190"/>
      <c r="I1525" s="213"/>
      <c r="J1525" s="162"/>
      <c r="K1525" s="162"/>
      <c r="L1525" s="162"/>
      <c r="M1525" s="162"/>
      <c r="N1525" s="162"/>
      <c r="O1525" s="162"/>
      <c r="P1525" s="162"/>
      <c r="Q1525" s="162"/>
      <c r="R1525" s="162"/>
      <c r="S1525" s="162"/>
      <c r="T1525" s="162"/>
      <c r="U1525" s="162"/>
      <c r="V1525" s="162"/>
      <c r="W1525" s="162"/>
      <c r="X1525" s="162"/>
      <c r="Y1525" s="162"/>
      <c r="Z1525" s="162"/>
      <c r="AA1525" s="162"/>
      <c r="AB1525" s="162"/>
      <c r="AC1525" s="162"/>
      <c r="AD1525" s="162"/>
      <c r="AE1525" s="162"/>
      <c r="AF1525" s="162"/>
      <c r="AG1525" s="162"/>
      <c r="AH1525" s="162"/>
      <c r="AI1525" s="162"/>
      <c r="AJ1525" s="162"/>
      <c r="AK1525" s="162"/>
      <c r="AL1525" s="162"/>
      <c r="AM1525" s="162"/>
      <c r="AN1525" s="162"/>
      <c r="AO1525" s="162"/>
      <c r="AP1525" s="162"/>
      <c r="AQ1525" s="162"/>
      <c r="AR1525" s="162"/>
      <c r="AS1525" s="162"/>
      <c r="AT1525" s="162"/>
      <c r="AU1525" s="162"/>
      <c r="AV1525" s="162"/>
      <c r="AW1525" s="162"/>
      <c r="AX1525" s="162"/>
      <c r="AY1525" s="162"/>
      <c r="AZ1525" s="162"/>
      <c r="BA1525" s="162"/>
      <c r="BB1525" s="162"/>
      <c r="BC1525" s="162"/>
      <c r="BD1525" s="162"/>
      <c r="BE1525" s="162"/>
      <c r="BF1525" s="162"/>
      <c r="BG1525" s="162"/>
      <c r="BH1525" s="162"/>
    </row>
    <row r="1526" spans="1:60" outlineLevel="1" x14ac:dyDescent="0.2">
      <c r="A1526" s="210"/>
      <c r="B1526" s="174"/>
      <c r="C1526" s="204" t="s">
        <v>1377</v>
      </c>
      <c r="D1526" s="179"/>
      <c r="E1526" s="185">
        <v>1</v>
      </c>
      <c r="F1526" s="191"/>
      <c r="G1526" s="191"/>
      <c r="H1526" s="190"/>
      <c r="I1526" s="213"/>
      <c r="J1526" s="162"/>
      <c r="K1526" s="162"/>
      <c r="L1526" s="162"/>
      <c r="M1526" s="162"/>
      <c r="N1526" s="162"/>
      <c r="O1526" s="162"/>
      <c r="P1526" s="162"/>
      <c r="Q1526" s="162"/>
      <c r="R1526" s="162"/>
      <c r="S1526" s="162"/>
      <c r="T1526" s="162"/>
      <c r="U1526" s="162"/>
      <c r="V1526" s="162"/>
      <c r="W1526" s="162"/>
      <c r="X1526" s="162"/>
      <c r="Y1526" s="162"/>
      <c r="Z1526" s="162"/>
      <c r="AA1526" s="162"/>
      <c r="AB1526" s="162"/>
      <c r="AC1526" s="162"/>
      <c r="AD1526" s="162"/>
      <c r="AE1526" s="162"/>
      <c r="AF1526" s="162"/>
      <c r="AG1526" s="162"/>
      <c r="AH1526" s="162"/>
      <c r="AI1526" s="162"/>
      <c r="AJ1526" s="162"/>
      <c r="AK1526" s="162"/>
      <c r="AL1526" s="162"/>
      <c r="AM1526" s="162"/>
      <c r="AN1526" s="162"/>
      <c r="AO1526" s="162"/>
      <c r="AP1526" s="162"/>
      <c r="AQ1526" s="162"/>
      <c r="AR1526" s="162"/>
      <c r="AS1526" s="162"/>
      <c r="AT1526" s="162"/>
      <c r="AU1526" s="162"/>
      <c r="AV1526" s="162"/>
      <c r="AW1526" s="162"/>
      <c r="AX1526" s="162"/>
      <c r="AY1526" s="162"/>
      <c r="AZ1526" s="162"/>
      <c r="BA1526" s="162"/>
      <c r="BB1526" s="162"/>
      <c r="BC1526" s="162"/>
      <c r="BD1526" s="162"/>
      <c r="BE1526" s="162"/>
      <c r="BF1526" s="162"/>
      <c r="BG1526" s="162"/>
      <c r="BH1526" s="162"/>
    </row>
    <row r="1527" spans="1:60" outlineLevel="1" x14ac:dyDescent="0.2">
      <c r="A1527" s="210"/>
      <c r="B1527" s="174"/>
      <c r="C1527" s="204" t="s">
        <v>1378</v>
      </c>
      <c r="D1527" s="179"/>
      <c r="E1527" s="185">
        <v>1</v>
      </c>
      <c r="F1527" s="191"/>
      <c r="G1527" s="191"/>
      <c r="H1527" s="190"/>
      <c r="I1527" s="213"/>
      <c r="J1527" s="162"/>
      <c r="K1527" s="162"/>
      <c r="L1527" s="162"/>
      <c r="M1527" s="162"/>
      <c r="N1527" s="162"/>
      <c r="O1527" s="162"/>
      <c r="P1527" s="162"/>
      <c r="Q1527" s="162"/>
      <c r="R1527" s="162"/>
      <c r="S1527" s="162"/>
      <c r="T1527" s="162"/>
      <c r="U1527" s="162"/>
      <c r="V1527" s="162"/>
      <c r="W1527" s="162"/>
      <c r="X1527" s="162"/>
      <c r="Y1527" s="162"/>
      <c r="Z1527" s="162"/>
      <c r="AA1527" s="162"/>
      <c r="AB1527" s="162"/>
      <c r="AC1527" s="162"/>
      <c r="AD1527" s="162"/>
      <c r="AE1527" s="162"/>
      <c r="AF1527" s="162"/>
      <c r="AG1527" s="162"/>
      <c r="AH1527" s="162"/>
      <c r="AI1527" s="162"/>
      <c r="AJ1527" s="162"/>
      <c r="AK1527" s="162"/>
      <c r="AL1527" s="162"/>
      <c r="AM1527" s="162"/>
      <c r="AN1527" s="162"/>
      <c r="AO1527" s="162"/>
      <c r="AP1527" s="162"/>
      <c r="AQ1527" s="162"/>
      <c r="AR1527" s="162"/>
      <c r="AS1527" s="162"/>
      <c r="AT1527" s="162"/>
      <c r="AU1527" s="162"/>
      <c r="AV1527" s="162"/>
      <c r="AW1527" s="162"/>
      <c r="AX1527" s="162"/>
      <c r="AY1527" s="162"/>
      <c r="AZ1527" s="162"/>
      <c r="BA1527" s="162"/>
      <c r="BB1527" s="162"/>
      <c r="BC1527" s="162"/>
      <c r="BD1527" s="162"/>
      <c r="BE1527" s="162"/>
      <c r="BF1527" s="162"/>
      <c r="BG1527" s="162"/>
      <c r="BH1527" s="162"/>
    </row>
    <row r="1528" spans="1:60" outlineLevel="1" x14ac:dyDescent="0.2">
      <c r="A1528" s="210"/>
      <c r="B1528" s="174"/>
      <c r="C1528" s="205" t="s">
        <v>238</v>
      </c>
      <c r="D1528" s="180"/>
      <c r="E1528" s="186">
        <v>3</v>
      </c>
      <c r="F1528" s="191"/>
      <c r="G1528" s="191"/>
      <c r="H1528" s="190"/>
      <c r="I1528" s="213"/>
      <c r="J1528" s="162"/>
      <c r="K1528" s="162"/>
      <c r="L1528" s="162"/>
      <c r="M1528" s="162"/>
      <c r="N1528" s="162"/>
      <c r="O1528" s="162"/>
      <c r="P1528" s="162"/>
      <c r="Q1528" s="162"/>
      <c r="R1528" s="162"/>
      <c r="S1528" s="162"/>
      <c r="T1528" s="162"/>
      <c r="U1528" s="162"/>
      <c r="V1528" s="162"/>
      <c r="W1528" s="162"/>
      <c r="X1528" s="162"/>
      <c r="Y1528" s="162"/>
      <c r="Z1528" s="162"/>
      <c r="AA1528" s="162"/>
      <c r="AB1528" s="162"/>
      <c r="AC1528" s="162"/>
      <c r="AD1528" s="162"/>
      <c r="AE1528" s="162"/>
      <c r="AF1528" s="162"/>
      <c r="AG1528" s="162"/>
      <c r="AH1528" s="162"/>
      <c r="AI1528" s="162"/>
      <c r="AJ1528" s="162"/>
      <c r="AK1528" s="162"/>
      <c r="AL1528" s="162"/>
      <c r="AM1528" s="162"/>
      <c r="AN1528" s="162"/>
      <c r="AO1528" s="162"/>
      <c r="AP1528" s="162"/>
      <c r="AQ1528" s="162"/>
      <c r="AR1528" s="162"/>
      <c r="AS1528" s="162"/>
      <c r="AT1528" s="162"/>
      <c r="AU1528" s="162"/>
      <c r="AV1528" s="162"/>
      <c r="AW1528" s="162"/>
      <c r="AX1528" s="162"/>
      <c r="AY1528" s="162"/>
      <c r="AZ1528" s="162"/>
      <c r="BA1528" s="162"/>
      <c r="BB1528" s="162"/>
      <c r="BC1528" s="162"/>
      <c r="BD1528" s="162"/>
      <c r="BE1528" s="162"/>
      <c r="BF1528" s="162"/>
      <c r="BG1528" s="162"/>
      <c r="BH1528" s="162"/>
    </row>
    <row r="1529" spans="1:60" outlineLevel="1" x14ac:dyDescent="0.2">
      <c r="A1529" s="210"/>
      <c r="B1529" s="174"/>
      <c r="C1529" s="203" t="s">
        <v>239</v>
      </c>
      <c r="D1529" s="179"/>
      <c r="E1529" s="185"/>
      <c r="F1529" s="191"/>
      <c r="G1529" s="191"/>
      <c r="H1529" s="190"/>
      <c r="I1529" s="213"/>
      <c r="J1529" s="162"/>
      <c r="K1529" s="162"/>
      <c r="L1529" s="162"/>
      <c r="M1529" s="162"/>
      <c r="N1529" s="162"/>
      <c r="O1529" s="162"/>
      <c r="P1529" s="162"/>
      <c r="Q1529" s="162"/>
      <c r="R1529" s="162"/>
      <c r="S1529" s="162"/>
      <c r="T1529" s="162"/>
      <c r="U1529" s="162"/>
      <c r="V1529" s="162"/>
      <c r="W1529" s="162"/>
      <c r="X1529" s="162"/>
      <c r="Y1529" s="162"/>
      <c r="Z1529" s="162"/>
      <c r="AA1529" s="162"/>
      <c r="AB1529" s="162"/>
      <c r="AC1529" s="162"/>
      <c r="AD1529" s="162"/>
      <c r="AE1529" s="162"/>
      <c r="AF1529" s="162"/>
      <c r="AG1529" s="162"/>
      <c r="AH1529" s="162"/>
      <c r="AI1529" s="162"/>
      <c r="AJ1529" s="162"/>
      <c r="AK1529" s="162"/>
      <c r="AL1529" s="162"/>
      <c r="AM1529" s="162"/>
      <c r="AN1529" s="162"/>
      <c r="AO1529" s="162"/>
      <c r="AP1529" s="162"/>
      <c r="AQ1529" s="162"/>
      <c r="AR1529" s="162"/>
      <c r="AS1529" s="162"/>
      <c r="AT1529" s="162"/>
      <c r="AU1529" s="162"/>
      <c r="AV1529" s="162"/>
      <c r="AW1529" s="162"/>
      <c r="AX1529" s="162"/>
      <c r="AY1529" s="162"/>
      <c r="AZ1529" s="162"/>
      <c r="BA1529" s="162"/>
      <c r="BB1529" s="162"/>
      <c r="BC1529" s="162"/>
      <c r="BD1529" s="162"/>
      <c r="BE1529" s="162"/>
      <c r="BF1529" s="162"/>
      <c r="BG1529" s="162"/>
      <c r="BH1529" s="162"/>
    </row>
    <row r="1530" spans="1:60" outlineLevel="1" x14ac:dyDescent="0.2">
      <c r="A1530" s="210"/>
      <c r="B1530" s="174"/>
      <c r="C1530" s="202" t="s">
        <v>1379</v>
      </c>
      <c r="D1530" s="178"/>
      <c r="E1530" s="184">
        <v>6.6</v>
      </c>
      <c r="F1530" s="191"/>
      <c r="G1530" s="191"/>
      <c r="H1530" s="190"/>
      <c r="I1530" s="213"/>
      <c r="J1530" s="162"/>
      <c r="K1530" s="162"/>
      <c r="L1530" s="162"/>
      <c r="M1530" s="162"/>
      <c r="N1530" s="162"/>
      <c r="O1530" s="162"/>
      <c r="P1530" s="162"/>
      <c r="Q1530" s="162"/>
      <c r="R1530" s="162"/>
      <c r="S1530" s="162"/>
      <c r="T1530" s="162"/>
      <c r="U1530" s="162"/>
      <c r="V1530" s="162"/>
      <c r="W1530" s="162"/>
      <c r="X1530" s="162"/>
      <c r="Y1530" s="162"/>
      <c r="Z1530" s="162"/>
      <c r="AA1530" s="162"/>
      <c r="AB1530" s="162"/>
      <c r="AC1530" s="162"/>
      <c r="AD1530" s="162"/>
      <c r="AE1530" s="162"/>
      <c r="AF1530" s="162"/>
      <c r="AG1530" s="162"/>
      <c r="AH1530" s="162"/>
      <c r="AI1530" s="162"/>
      <c r="AJ1530" s="162"/>
      <c r="AK1530" s="162"/>
      <c r="AL1530" s="162"/>
      <c r="AM1530" s="162"/>
      <c r="AN1530" s="162"/>
      <c r="AO1530" s="162"/>
      <c r="AP1530" s="162"/>
      <c r="AQ1530" s="162"/>
      <c r="AR1530" s="162"/>
      <c r="AS1530" s="162"/>
      <c r="AT1530" s="162"/>
      <c r="AU1530" s="162"/>
      <c r="AV1530" s="162"/>
      <c r="AW1530" s="162"/>
      <c r="AX1530" s="162"/>
      <c r="AY1530" s="162"/>
      <c r="AZ1530" s="162"/>
      <c r="BA1530" s="162"/>
      <c r="BB1530" s="162"/>
      <c r="BC1530" s="162"/>
      <c r="BD1530" s="162"/>
      <c r="BE1530" s="162"/>
      <c r="BF1530" s="162"/>
      <c r="BG1530" s="162"/>
      <c r="BH1530" s="162"/>
    </row>
    <row r="1531" spans="1:60" outlineLevel="1" x14ac:dyDescent="0.2">
      <c r="A1531" s="210"/>
      <c r="B1531" s="289" t="s">
        <v>1380</v>
      </c>
      <c r="C1531" s="290"/>
      <c r="D1531" s="291"/>
      <c r="E1531" s="292"/>
      <c r="F1531" s="293"/>
      <c r="G1531" s="294"/>
      <c r="H1531" s="190"/>
      <c r="I1531" s="213"/>
      <c r="J1531" s="162"/>
      <c r="K1531" s="162"/>
      <c r="L1531" s="162"/>
      <c r="M1531" s="162"/>
      <c r="N1531" s="162"/>
      <c r="O1531" s="162"/>
      <c r="P1531" s="162"/>
      <c r="Q1531" s="162"/>
      <c r="R1531" s="162"/>
      <c r="S1531" s="162"/>
      <c r="T1531" s="162"/>
      <c r="U1531" s="162"/>
      <c r="V1531" s="162"/>
      <c r="W1531" s="162"/>
      <c r="X1531" s="162"/>
      <c r="Y1531" s="162"/>
      <c r="Z1531" s="162"/>
      <c r="AA1531" s="162"/>
      <c r="AB1531" s="162"/>
      <c r="AC1531" s="162">
        <v>0</v>
      </c>
      <c r="AD1531" s="162"/>
      <c r="AE1531" s="162"/>
      <c r="AF1531" s="162"/>
      <c r="AG1531" s="162"/>
      <c r="AH1531" s="162"/>
      <c r="AI1531" s="162"/>
      <c r="AJ1531" s="162"/>
      <c r="AK1531" s="162"/>
      <c r="AL1531" s="162"/>
      <c r="AM1531" s="162"/>
      <c r="AN1531" s="162"/>
      <c r="AO1531" s="162"/>
      <c r="AP1531" s="162"/>
      <c r="AQ1531" s="162"/>
      <c r="AR1531" s="162"/>
      <c r="AS1531" s="162"/>
      <c r="AT1531" s="162"/>
      <c r="AU1531" s="162"/>
      <c r="AV1531" s="162"/>
      <c r="AW1531" s="162"/>
      <c r="AX1531" s="162"/>
      <c r="AY1531" s="162"/>
      <c r="AZ1531" s="162"/>
      <c r="BA1531" s="162"/>
      <c r="BB1531" s="162"/>
      <c r="BC1531" s="162"/>
      <c r="BD1531" s="162"/>
      <c r="BE1531" s="162"/>
      <c r="BF1531" s="162"/>
      <c r="BG1531" s="162"/>
      <c r="BH1531" s="162"/>
    </row>
    <row r="1532" spans="1:60" outlineLevel="1" x14ac:dyDescent="0.2">
      <c r="A1532" s="210"/>
      <c r="B1532" s="289" t="s">
        <v>1112</v>
      </c>
      <c r="C1532" s="290"/>
      <c r="D1532" s="291"/>
      <c r="E1532" s="292"/>
      <c r="F1532" s="293"/>
      <c r="G1532" s="294"/>
      <c r="H1532" s="190"/>
      <c r="I1532" s="213"/>
      <c r="J1532" s="162"/>
      <c r="K1532" s="162"/>
      <c r="L1532" s="162"/>
      <c r="M1532" s="162"/>
      <c r="N1532" s="162"/>
      <c r="O1532" s="162"/>
      <c r="P1532" s="162"/>
      <c r="Q1532" s="162"/>
      <c r="R1532" s="162"/>
      <c r="S1532" s="162"/>
      <c r="T1532" s="162"/>
      <c r="U1532" s="162"/>
      <c r="V1532" s="162"/>
      <c r="W1532" s="162"/>
      <c r="X1532" s="162"/>
      <c r="Y1532" s="162"/>
      <c r="Z1532" s="162"/>
      <c r="AA1532" s="162"/>
      <c r="AB1532" s="162"/>
      <c r="AC1532" s="162"/>
      <c r="AD1532" s="162"/>
      <c r="AE1532" s="162" t="s">
        <v>163</v>
      </c>
      <c r="AF1532" s="162"/>
      <c r="AG1532" s="162"/>
      <c r="AH1532" s="162"/>
      <c r="AI1532" s="162"/>
      <c r="AJ1532" s="162"/>
      <c r="AK1532" s="162"/>
      <c r="AL1532" s="162"/>
      <c r="AM1532" s="162"/>
      <c r="AN1532" s="162"/>
      <c r="AO1532" s="162"/>
      <c r="AP1532" s="162"/>
      <c r="AQ1532" s="162"/>
      <c r="AR1532" s="162"/>
      <c r="AS1532" s="162"/>
      <c r="AT1532" s="162"/>
      <c r="AU1532" s="162"/>
      <c r="AV1532" s="162"/>
      <c r="AW1532" s="162"/>
      <c r="AX1532" s="162"/>
      <c r="AY1532" s="162"/>
      <c r="AZ1532" s="162"/>
      <c r="BA1532" s="162"/>
      <c r="BB1532" s="162"/>
      <c r="BC1532" s="162"/>
      <c r="BD1532" s="162"/>
      <c r="BE1532" s="162"/>
      <c r="BF1532" s="162"/>
      <c r="BG1532" s="162"/>
      <c r="BH1532" s="162"/>
    </row>
    <row r="1533" spans="1:60" outlineLevel="1" x14ac:dyDescent="0.2">
      <c r="A1533" s="211">
        <v>215</v>
      </c>
      <c r="B1533" s="173" t="s">
        <v>1381</v>
      </c>
      <c r="C1533" s="201" t="s">
        <v>1165</v>
      </c>
      <c r="D1533" s="177" t="s">
        <v>282</v>
      </c>
      <c r="E1533" s="183">
        <v>1.9709999999999998E-2</v>
      </c>
      <c r="F1533" s="192"/>
      <c r="G1533" s="191">
        <f>ROUND(E1533*F1533,2)</f>
        <v>0</v>
      </c>
      <c r="H1533" s="190" t="s">
        <v>1358</v>
      </c>
      <c r="I1533" s="213" t="s">
        <v>169</v>
      </c>
      <c r="J1533" s="162"/>
      <c r="K1533" s="162"/>
      <c r="L1533" s="162"/>
      <c r="M1533" s="162"/>
      <c r="N1533" s="162"/>
      <c r="O1533" s="162"/>
      <c r="P1533" s="162"/>
      <c r="Q1533" s="162"/>
      <c r="R1533" s="162"/>
      <c r="S1533" s="162"/>
      <c r="T1533" s="162"/>
      <c r="U1533" s="162"/>
      <c r="V1533" s="162"/>
      <c r="W1533" s="162"/>
      <c r="X1533" s="162"/>
      <c r="Y1533" s="162"/>
      <c r="Z1533" s="162"/>
      <c r="AA1533" s="162"/>
      <c r="AB1533" s="162"/>
      <c r="AC1533" s="162"/>
      <c r="AD1533" s="162"/>
      <c r="AE1533" s="162" t="s">
        <v>170</v>
      </c>
      <c r="AF1533" s="162"/>
      <c r="AG1533" s="162"/>
      <c r="AH1533" s="162"/>
      <c r="AI1533" s="162"/>
      <c r="AJ1533" s="162"/>
      <c r="AK1533" s="162"/>
      <c r="AL1533" s="162"/>
      <c r="AM1533" s="162">
        <v>21</v>
      </c>
      <c r="AN1533" s="162"/>
      <c r="AO1533" s="162"/>
      <c r="AP1533" s="162"/>
      <c r="AQ1533" s="162"/>
      <c r="AR1533" s="162"/>
      <c r="AS1533" s="162"/>
      <c r="AT1533" s="162"/>
      <c r="AU1533" s="162"/>
      <c r="AV1533" s="162"/>
      <c r="AW1533" s="162"/>
      <c r="AX1533" s="162"/>
      <c r="AY1533" s="162"/>
      <c r="AZ1533" s="162"/>
      <c r="BA1533" s="162"/>
      <c r="BB1533" s="162"/>
      <c r="BC1533" s="162"/>
      <c r="BD1533" s="162"/>
      <c r="BE1533" s="162"/>
      <c r="BF1533" s="162"/>
      <c r="BG1533" s="162"/>
      <c r="BH1533" s="162"/>
    </row>
    <row r="1534" spans="1:60" x14ac:dyDescent="0.2">
      <c r="A1534" s="209" t="s">
        <v>159</v>
      </c>
      <c r="B1534" s="172" t="s">
        <v>111</v>
      </c>
      <c r="C1534" s="200" t="s">
        <v>112</v>
      </c>
      <c r="D1534" s="176"/>
      <c r="E1534" s="182"/>
      <c r="F1534" s="295">
        <f>SUM(G1535:G1581)</f>
        <v>0</v>
      </c>
      <c r="G1534" s="296"/>
      <c r="H1534" s="189"/>
      <c r="I1534" s="212"/>
      <c r="AE1534" t="s">
        <v>160</v>
      </c>
    </row>
    <row r="1535" spans="1:60" outlineLevel="1" x14ac:dyDescent="0.2">
      <c r="A1535" s="210"/>
      <c r="B1535" s="297" t="s">
        <v>1382</v>
      </c>
      <c r="C1535" s="298"/>
      <c r="D1535" s="299"/>
      <c r="E1535" s="300"/>
      <c r="F1535" s="301"/>
      <c r="G1535" s="302"/>
      <c r="H1535" s="190"/>
      <c r="I1535" s="213"/>
      <c r="J1535" s="162"/>
      <c r="K1535" s="162"/>
      <c r="L1535" s="162"/>
      <c r="M1535" s="162"/>
      <c r="N1535" s="162"/>
      <c r="O1535" s="162"/>
      <c r="P1535" s="162"/>
      <c r="Q1535" s="162"/>
      <c r="R1535" s="162"/>
      <c r="S1535" s="162"/>
      <c r="T1535" s="162"/>
      <c r="U1535" s="162"/>
      <c r="V1535" s="162"/>
      <c r="W1535" s="162"/>
      <c r="X1535" s="162"/>
      <c r="Y1535" s="162"/>
      <c r="Z1535" s="162"/>
      <c r="AA1535" s="162"/>
      <c r="AB1535" s="162"/>
      <c r="AC1535" s="162">
        <v>0</v>
      </c>
      <c r="AD1535" s="162"/>
      <c r="AE1535" s="162"/>
      <c r="AF1535" s="162"/>
      <c r="AG1535" s="162"/>
      <c r="AH1535" s="162"/>
      <c r="AI1535" s="162"/>
      <c r="AJ1535" s="162"/>
      <c r="AK1535" s="162"/>
      <c r="AL1535" s="162"/>
      <c r="AM1535" s="162"/>
      <c r="AN1535" s="162"/>
      <c r="AO1535" s="162"/>
      <c r="AP1535" s="162"/>
      <c r="AQ1535" s="162"/>
      <c r="AR1535" s="162"/>
      <c r="AS1535" s="162"/>
      <c r="AT1535" s="162"/>
      <c r="AU1535" s="162"/>
      <c r="AV1535" s="162"/>
      <c r="AW1535" s="162"/>
      <c r="AX1535" s="162"/>
      <c r="AY1535" s="162"/>
      <c r="AZ1535" s="162"/>
      <c r="BA1535" s="162"/>
      <c r="BB1535" s="162"/>
      <c r="BC1535" s="162"/>
      <c r="BD1535" s="162"/>
      <c r="BE1535" s="162"/>
      <c r="BF1535" s="162"/>
      <c r="BG1535" s="162"/>
      <c r="BH1535" s="162"/>
    </row>
    <row r="1536" spans="1:60" ht="22.5" outlineLevel="1" x14ac:dyDescent="0.2">
      <c r="A1536" s="211">
        <v>216</v>
      </c>
      <c r="B1536" s="173" t="s">
        <v>1383</v>
      </c>
      <c r="C1536" s="201" t="s">
        <v>1384</v>
      </c>
      <c r="D1536" s="177" t="s">
        <v>186</v>
      </c>
      <c r="E1536" s="183">
        <v>14.78</v>
      </c>
      <c r="F1536" s="192"/>
      <c r="G1536" s="191">
        <f>ROUND(E1536*F1536,2)</f>
        <v>0</v>
      </c>
      <c r="H1536" s="190" t="s">
        <v>1385</v>
      </c>
      <c r="I1536" s="213" t="s">
        <v>169</v>
      </c>
      <c r="J1536" s="162"/>
      <c r="K1536" s="162"/>
      <c r="L1536" s="162"/>
      <c r="M1536" s="162"/>
      <c r="N1536" s="162"/>
      <c r="O1536" s="162"/>
      <c r="P1536" s="162"/>
      <c r="Q1536" s="162"/>
      <c r="R1536" s="162"/>
      <c r="S1536" s="162"/>
      <c r="T1536" s="162"/>
      <c r="U1536" s="162"/>
      <c r="V1536" s="162"/>
      <c r="W1536" s="162"/>
      <c r="X1536" s="162"/>
      <c r="Y1536" s="162"/>
      <c r="Z1536" s="162"/>
      <c r="AA1536" s="162"/>
      <c r="AB1536" s="162"/>
      <c r="AC1536" s="162"/>
      <c r="AD1536" s="162"/>
      <c r="AE1536" s="162" t="s">
        <v>170</v>
      </c>
      <c r="AF1536" s="162"/>
      <c r="AG1536" s="162"/>
      <c r="AH1536" s="162"/>
      <c r="AI1536" s="162"/>
      <c r="AJ1536" s="162"/>
      <c r="AK1536" s="162"/>
      <c r="AL1536" s="162"/>
      <c r="AM1536" s="162">
        <v>21</v>
      </c>
      <c r="AN1536" s="162"/>
      <c r="AO1536" s="162"/>
      <c r="AP1536" s="162"/>
      <c r="AQ1536" s="162"/>
      <c r="AR1536" s="162"/>
      <c r="AS1536" s="162"/>
      <c r="AT1536" s="162"/>
      <c r="AU1536" s="162"/>
      <c r="AV1536" s="162"/>
      <c r="AW1536" s="162"/>
      <c r="AX1536" s="162"/>
      <c r="AY1536" s="162"/>
      <c r="AZ1536" s="162"/>
      <c r="BA1536" s="162"/>
      <c r="BB1536" s="162"/>
      <c r="BC1536" s="162"/>
      <c r="BD1536" s="162"/>
      <c r="BE1536" s="162"/>
      <c r="BF1536" s="162"/>
      <c r="BG1536" s="162"/>
      <c r="BH1536" s="162"/>
    </row>
    <row r="1537" spans="1:60" outlineLevel="1" x14ac:dyDescent="0.2">
      <c r="A1537" s="210"/>
      <c r="B1537" s="174"/>
      <c r="C1537" s="202" t="s">
        <v>992</v>
      </c>
      <c r="D1537" s="178"/>
      <c r="E1537" s="184">
        <v>14.78</v>
      </c>
      <c r="F1537" s="191"/>
      <c r="G1537" s="191"/>
      <c r="H1537" s="190"/>
      <c r="I1537" s="213"/>
      <c r="J1537" s="162"/>
      <c r="K1537" s="162"/>
      <c r="L1537" s="162"/>
      <c r="M1537" s="162"/>
      <c r="N1537" s="162"/>
      <c r="O1537" s="162"/>
      <c r="P1537" s="162"/>
      <c r="Q1537" s="162"/>
      <c r="R1537" s="162"/>
      <c r="S1537" s="162"/>
      <c r="T1537" s="162"/>
      <c r="U1537" s="162"/>
      <c r="V1537" s="162"/>
      <c r="W1537" s="162"/>
      <c r="X1537" s="162"/>
      <c r="Y1537" s="162"/>
      <c r="Z1537" s="162"/>
      <c r="AA1537" s="162"/>
      <c r="AB1537" s="162"/>
      <c r="AC1537" s="162"/>
      <c r="AD1537" s="162"/>
      <c r="AE1537" s="162"/>
      <c r="AF1537" s="162"/>
      <c r="AG1537" s="162"/>
      <c r="AH1537" s="162"/>
      <c r="AI1537" s="162"/>
      <c r="AJ1537" s="162"/>
      <c r="AK1537" s="162"/>
      <c r="AL1537" s="162"/>
      <c r="AM1537" s="162"/>
      <c r="AN1537" s="162"/>
      <c r="AO1537" s="162"/>
      <c r="AP1537" s="162"/>
      <c r="AQ1537" s="162"/>
      <c r="AR1537" s="162"/>
      <c r="AS1537" s="162"/>
      <c r="AT1537" s="162"/>
      <c r="AU1537" s="162"/>
      <c r="AV1537" s="162"/>
      <c r="AW1537" s="162"/>
      <c r="AX1537" s="162"/>
      <c r="AY1537" s="162"/>
      <c r="AZ1537" s="162"/>
      <c r="BA1537" s="162"/>
      <c r="BB1537" s="162"/>
      <c r="BC1537" s="162"/>
      <c r="BD1537" s="162"/>
      <c r="BE1537" s="162"/>
      <c r="BF1537" s="162"/>
      <c r="BG1537" s="162"/>
      <c r="BH1537" s="162"/>
    </row>
    <row r="1538" spans="1:60" outlineLevel="1" x14ac:dyDescent="0.2">
      <c r="A1538" s="210"/>
      <c r="B1538" s="289" t="s">
        <v>1386</v>
      </c>
      <c r="C1538" s="290"/>
      <c r="D1538" s="291"/>
      <c r="E1538" s="292"/>
      <c r="F1538" s="293"/>
      <c r="G1538" s="294"/>
      <c r="H1538" s="190"/>
      <c r="I1538" s="213"/>
      <c r="J1538" s="162"/>
      <c r="K1538" s="162"/>
      <c r="L1538" s="162"/>
      <c r="M1538" s="162"/>
      <c r="N1538" s="162"/>
      <c r="O1538" s="162"/>
      <c r="P1538" s="162"/>
      <c r="Q1538" s="162"/>
      <c r="R1538" s="162"/>
      <c r="S1538" s="162"/>
      <c r="T1538" s="162"/>
      <c r="U1538" s="162"/>
      <c r="V1538" s="162"/>
      <c r="W1538" s="162"/>
      <c r="X1538" s="162"/>
      <c r="Y1538" s="162"/>
      <c r="Z1538" s="162"/>
      <c r="AA1538" s="162"/>
      <c r="AB1538" s="162"/>
      <c r="AC1538" s="162">
        <v>0</v>
      </c>
      <c r="AD1538" s="162"/>
      <c r="AE1538" s="162"/>
      <c r="AF1538" s="162"/>
      <c r="AG1538" s="162"/>
      <c r="AH1538" s="162"/>
      <c r="AI1538" s="162"/>
      <c r="AJ1538" s="162"/>
      <c r="AK1538" s="162"/>
      <c r="AL1538" s="162"/>
      <c r="AM1538" s="162"/>
      <c r="AN1538" s="162"/>
      <c r="AO1538" s="162"/>
      <c r="AP1538" s="162"/>
      <c r="AQ1538" s="162"/>
      <c r="AR1538" s="162"/>
      <c r="AS1538" s="162"/>
      <c r="AT1538" s="162"/>
      <c r="AU1538" s="162"/>
      <c r="AV1538" s="162"/>
      <c r="AW1538" s="162"/>
      <c r="AX1538" s="162"/>
      <c r="AY1538" s="162"/>
      <c r="AZ1538" s="162"/>
      <c r="BA1538" s="162"/>
      <c r="BB1538" s="162"/>
      <c r="BC1538" s="162"/>
      <c r="BD1538" s="162"/>
      <c r="BE1538" s="162"/>
      <c r="BF1538" s="162"/>
      <c r="BG1538" s="162"/>
      <c r="BH1538" s="162"/>
    </row>
    <row r="1539" spans="1:60" outlineLevel="1" x14ac:dyDescent="0.2">
      <c r="A1539" s="210"/>
      <c r="B1539" s="289" t="s">
        <v>1387</v>
      </c>
      <c r="C1539" s="290"/>
      <c r="D1539" s="291"/>
      <c r="E1539" s="292"/>
      <c r="F1539" s="293"/>
      <c r="G1539" s="294"/>
      <c r="H1539" s="190"/>
      <c r="I1539" s="213"/>
      <c r="J1539" s="162"/>
      <c r="K1539" s="162"/>
      <c r="L1539" s="162"/>
      <c r="M1539" s="162"/>
      <c r="N1539" s="162"/>
      <c r="O1539" s="162"/>
      <c r="P1539" s="162"/>
      <c r="Q1539" s="162"/>
      <c r="R1539" s="162"/>
      <c r="S1539" s="162"/>
      <c r="T1539" s="162"/>
      <c r="U1539" s="162"/>
      <c r="V1539" s="162"/>
      <c r="W1539" s="162"/>
      <c r="X1539" s="162"/>
      <c r="Y1539" s="162"/>
      <c r="Z1539" s="162"/>
      <c r="AA1539" s="162"/>
      <c r="AB1539" s="162"/>
      <c r="AC1539" s="162">
        <v>1</v>
      </c>
      <c r="AD1539" s="162"/>
      <c r="AE1539" s="162"/>
      <c r="AF1539" s="162"/>
      <c r="AG1539" s="162"/>
      <c r="AH1539" s="162"/>
      <c r="AI1539" s="162"/>
      <c r="AJ1539" s="162"/>
      <c r="AK1539" s="162"/>
      <c r="AL1539" s="162"/>
      <c r="AM1539" s="162"/>
      <c r="AN1539" s="162"/>
      <c r="AO1539" s="162"/>
      <c r="AP1539" s="162"/>
      <c r="AQ1539" s="162"/>
      <c r="AR1539" s="162"/>
      <c r="AS1539" s="162"/>
      <c r="AT1539" s="162"/>
      <c r="AU1539" s="162"/>
      <c r="AV1539" s="162"/>
      <c r="AW1539" s="162"/>
      <c r="AX1539" s="162"/>
      <c r="AY1539" s="162"/>
      <c r="AZ1539" s="162"/>
      <c r="BA1539" s="162"/>
      <c r="BB1539" s="162"/>
      <c r="BC1539" s="162"/>
      <c r="BD1539" s="162"/>
      <c r="BE1539" s="162"/>
      <c r="BF1539" s="162"/>
      <c r="BG1539" s="162"/>
      <c r="BH1539" s="162"/>
    </row>
    <row r="1540" spans="1:60" outlineLevel="1" x14ac:dyDescent="0.2">
      <c r="A1540" s="211">
        <v>217</v>
      </c>
      <c r="B1540" s="173" t="s">
        <v>1388</v>
      </c>
      <c r="C1540" s="201" t="s">
        <v>1389</v>
      </c>
      <c r="D1540" s="177" t="s">
        <v>347</v>
      </c>
      <c r="E1540" s="183">
        <v>1</v>
      </c>
      <c r="F1540" s="192"/>
      <c r="G1540" s="191">
        <f>ROUND(E1540*F1540,2)</f>
        <v>0</v>
      </c>
      <c r="H1540" s="190" t="s">
        <v>1385</v>
      </c>
      <c r="I1540" s="213" t="s">
        <v>169</v>
      </c>
      <c r="J1540" s="162"/>
      <c r="K1540" s="162"/>
      <c r="L1540" s="162"/>
      <c r="M1540" s="162"/>
      <c r="N1540" s="162"/>
      <c r="O1540" s="162"/>
      <c r="P1540" s="162"/>
      <c r="Q1540" s="162"/>
      <c r="R1540" s="162"/>
      <c r="S1540" s="162"/>
      <c r="T1540" s="162"/>
      <c r="U1540" s="162"/>
      <c r="V1540" s="162"/>
      <c r="W1540" s="162"/>
      <c r="X1540" s="162"/>
      <c r="Y1540" s="162"/>
      <c r="Z1540" s="162"/>
      <c r="AA1540" s="162"/>
      <c r="AB1540" s="162"/>
      <c r="AC1540" s="162"/>
      <c r="AD1540" s="162"/>
      <c r="AE1540" s="162" t="s">
        <v>170</v>
      </c>
      <c r="AF1540" s="162"/>
      <c r="AG1540" s="162"/>
      <c r="AH1540" s="162"/>
      <c r="AI1540" s="162"/>
      <c r="AJ1540" s="162"/>
      <c r="AK1540" s="162"/>
      <c r="AL1540" s="162"/>
      <c r="AM1540" s="162">
        <v>21</v>
      </c>
      <c r="AN1540" s="162"/>
      <c r="AO1540" s="162"/>
      <c r="AP1540" s="162"/>
      <c r="AQ1540" s="162"/>
      <c r="AR1540" s="162"/>
      <c r="AS1540" s="162"/>
      <c r="AT1540" s="162"/>
      <c r="AU1540" s="162"/>
      <c r="AV1540" s="162"/>
      <c r="AW1540" s="162"/>
      <c r="AX1540" s="162"/>
      <c r="AY1540" s="162"/>
      <c r="AZ1540" s="162"/>
      <c r="BA1540" s="162"/>
      <c r="BB1540" s="162"/>
      <c r="BC1540" s="162"/>
      <c r="BD1540" s="162"/>
      <c r="BE1540" s="162"/>
      <c r="BF1540" s="162"/>
      <c r="BG1540" s="162"/>
      <c r="BH1540" s="162"/>
    </row>
    <row r="1541" spans="1:60" outlineLevel="1" x14ac:dyDescent="0.2">
      <c r="A1541" s="210"/>
      <c r="B1541" s="174"/>
      <c r="C1541" s="202" t="s">
        <v>1390</v>
      </c>
      <c r="D1541" s="178"/>
      <c r="E1541" s="184">
        <v>1</v>
      </c>
      <c r="F1541" s="191"/>
      <c r="G1541" s="191"/>
      <c r="H1541" s="190"/>
      <c r="I1541" s="213"/>
      <c r="J1541" s="162"/>
      <c r="K1541" s="162"/>
      <c r="L1541" s="162"/>
      <c r="M1541" s="162"/>
      <c r="N1541" s="162"/>
      <c r="O1541" s="162"/>
      <c r="P1541" s="162"/>
      <c r="Q1541" s="162"/>
      <c r="R1541" s="162"/>
      <c r="S1541" s="162"/>
      <c r="T1541" s="162"/>
      <c r="U1541" s="162"/>
      <c r="V1541" s="162"/>
      <c r="W1541" s="162"/>
      <c r="X1541" s="162"/>
      <c r="Y1541" s="162"/>
      <c r="Z1541" s="162"/>
      <c r="AA1541" s="162"/>
      <c r="AB1541" s="162"/>
      <c r="AC1541" s="162"/>
      <c r="AD1541" s="162"/>
      <c r="AE1541" s="162"/>
      <c r="AF1541" s="162"/>
      <c r="AG1541" s="162"/>
      <c r="AH1541" s="162"/>
      <c r="AI1541" s="162"/>
      <c r="AJ1541" s="162"/>
      <c r="AK1541" s="162"/>
      <c r="AL1541" s="162"/>
      <c r="AM1541" s="162"/>
      <c r="AN1541" s="162"/>
      <c r="AO1541" s="162"/>
      <c r="AP1541" s="162"/>
      <c r="AQ1541" s="162"/>
      <c r="AR1541" s="162"/>
      <c r="AS1541" s="162"/>
      <c r="AT1541" s="162"/>
      <c r="AU1541" s="162"/>
      <c r="AV1541" s="162"/>
      <c r="AW1541" s="162"/>
      <c r="AX1541" s="162"/>
      <c r="AY1541" s="162"/>
      <c r="AZ1541" s="162"/>
      <c r="BA1541" s="162"/>
      <c r="BB1541" s="162"/>
      <c r="BC1541" s="162"/>
      <c r="BD1541" s="162"/>
      <c r="BE1541" s="162"/>
      <c r="BF1541" s="162"/>
      <c r="BG1541" s="162"/>
      <c r="BH1541" s="162"/>
    </row>
    <row r="1542" spans="1:60" outlineLevel="1" x14ac:dyDescent="0.2">
      <c r="A1542" s="210"/>
      <c r="B1542" s="289" t="s">
        <v>1386</v>
      </c>
      <c r="C1542" s="290"/>
      <c r="D1542" s="291"/>
      <c r="E1542" s="292"/>
      <c r="F1542" s="293"/>
      <c r="G1542" s="294"/>
      <c r="H1542" s="190"/>
      <c r="I1542" s="213"/>
      <c r="J1542" s="162"/>
      <c r="K1542" s="162"/>
      <c r="L1542" s="162"/>
      <c r="M1542" s="162"/>
      <c r="N1542" s="162"/>
      <c r="O1542" s="162"/>
      <c r="P1542" s="162"/>
      <c r="Q1542" s="162"/>
      <c r="R1542" s="162"/>
      <c r="S1542" s="162"/>
      <c r="T1542" s="162"/>
      <c r="U1542" s="162"/>
      <c r="V1542" s="162"/>
      <c r="W1542" s="162"/>
      <c r="X1542" s="162"/>
      <c r="Y1542" s="162"/>
      <c r="Z1542" s="162"/>
      <c r="AA1542" s="162"/>
      <c r="AB1542" s="162"/>
      <c r="AC1542" s="162">
        <v>0</v>
      </c>
      <c r="AD1542" s="162"/>
      <c r="AE1542" s="162"/>
      <c r="AF1542" s="162"/>
      <c r="AG1542" s="162"/>
      <c r="AH1542" s="162"/>
      <c r="AI1542" s="162"/>
      <c r="AJ1542" s="162"/>
      <c r="AK1542" s="162"/>
      <c r="AL1542" s="162"/>
      <c r="AM1542" s="162"/>
      <c r="AN1542" s="162"/>
      <c r="AO1542" s="162"/>
      <c r="AP1542" s="162"/>
      <c r="AQ1542" s="162"/>
      <c r="AR1542" s="162"/>
      <c r="AS1542" s="162"/>
      <c r="AT1542" s="162"/>
      <c r="AU1542" s="162"/>
      <c r="AV1542" s="162"/>
      <c r="AW1542" s="162"/>
      <c r="AX1542" s="162"/>
      <c r="AY1542" s="162"/>
      <c r="AZ1542" s="162"/>
      <c r="BA1542" s="162"/>
      <c r="BB1542" s="162"/>
      <c r="BC1542" s="162"/>
      <c r="BD1542" s="162"/>
      <c r="BE1542" s="162"/>
      <c r="BF1542" s="162"/>
      <c r="BG1542" s="162"/>
      <c r="BH1542" s="162"/>
    </row>
    <row r="1543" spans="1:60" outlineLevel="1" x14ac:dyDescent="0.2">
      <c r="A1543" s="210"/>
      <c r="B1543" s="289" t="s">
        <v>1387</v>
      </c>
      <c r="C1543" s="290"/>
      <c r="D1543" s="291"/>
      <c r="E1543" s="292"/>
      <c r="F1543" s="293"/>
      <c r="G1543" s="294"/>
      <c r="H1543" s="190"/>
      <c r="I1543" s="213"/>
      <c r="J1543" s="162"/>
      <c r="K1543" s="162"/>
      <c r="L1543" s="162"/>
      <c r="M1543" s="162"/>
      <c r="N1543" s="162"/>
      <c r="O1543" s="162"/>
      <c r="P1543" s="162"/>
      <c r="Q1543" s="162"/>
      <c r="R1543" s="162"/>
      <c r="S1543" s="162"/>
      <c r="T1543" s="162"/>
      <c r="U1543" s="162"/>
      <c r="V1543" s="162"/>
      <c r="W1543" s="162"/>
      <c r="X1543" s="162"/>
      <c r="Y1543" s="162"/>
      <c r="Z1543" s="162"/>
      <c r="AA1543" s="162"/>
      <c r="AB1543" s="162"/>
      <c r="AC1543" s="162">
        <v>1</v>
      </c>
      <c r="AD1543" s="162"/>
      <c r="AE1543" s="162"/>
      <c r="AF1543" s="162"/>
      <c r="AG1543" s="162"/>
      <c r="AH1543" s="162"/>
      <c r="AI1543" s="162"/>
      <c r="AJ1543" s="162"/>
      <c r="AK1543" s="162"/>
      <c r="AL1543" s="162"/>
      <c r="AM1543" s="162"/>
      <c r="AN1543" s="162"/>
      <c r="AO1543" s="162"/>
      <c r="AP1543" s="162"/>
      <c r="AQ1543" s="162"/>
      <c r="AR1543" s="162"/>
      <c r="AS1543" s="162"/>
      <c r="AT1543" s="162"/>
      <c r="AU1543" s="162"/>
      <c r="AV1543" s="162"/>
      <c r="AW1543" s="162"/>
      <c r="AX1543" s="162"/>
      <c r="AY1543" s="162"/>
      <c r="AZ1543" s="162"/>
      <c r="BA1543" s="162"/>
      <c r="BB1543" s="162"/>
      <c r="BC1543" s="162"/>
      <c r="BD1543" s="162"/>
      <c r="BE1543" s="162"/>
      <c r="BF1543" s="162"/>
      <c r="BG1543" s="162"/>
      <c r="BH1543" s="162"/>
    </row>
    <row r="1544" spans="1:60" outlineLevel="1" x14ac:dyDescent="0.2">
      <c r="A1544" s="211">
        <v>218</v>
      </c>
      <c r="B1544" s="173" t="s">
        <v>1391</v>
      </c>
      <c r="C1544" s="201" t="s">
        <v>1392</v>
      </c>
      <c r="D1544" s="177" t="s">
        <v>347</v>
      </c>
      <c r="E1544" s="183">
        <v>1</v>
      </c>
      <c r="F1544" s="192"/>
      <c r="G1544" s="191">
        <f>ROUND(E1544*F1544,2)</f>
        <v>0</v>
      </c>
      <c r="H1544" s="190" t="s">
        <v>1385</v>
      </c>
      <c r="I1544" s="213" t="s">
        <v>169</v>
      </c>
      <c r="J1544" s="162"/>
      <c r="K1544" s="162"/>
      <c r="L1544" s="162"/>
      <c r="M1544" s="162"/>
      <c r="N1544" s="162"/>
      <c r="O1544" s="162"/>
      <c r="P1544" s="162"/>
      <c r="Q1544" s="162"/>
      <c r="R1544" s="162"/>
      <c r="S1544" s="162"/>
      <c r="T1544" s="162"/>
      <c r="U1544" s="162"/>
      <c r="V1544" s="162"/>
      <c r="W1544" s="162"/>
      <c r="X1544" s="162"/>
      <c r="Y1544" s="162"/>
      <c r="Z1544" s="162"/>
      <c r="AA1544" s="162"/>
      <c r="AB1544" s="162"/>
      <c r="AC1544" s="162"/>
      <c r="AD1544" s="162"/>
      <c r="AE1544" s="162" t="s">
        <v>170</v>
      </c>
      <c r="AF1544" s="162"/>
      <c r="AG1544" s="162"/>
      <c r="AH1544" s="162"/>
      <c r="AI1544" s="162"/>
      <c r="AJ1544" s="162"/>
      <c r="AK1544" s="162"/>
      <c r="AL1544" s="162"/>
      <c r="AM1544" s="162">
        <v>21</v>
      </c>
      <c r="AN1544" s="162"/>
      <c r="AO1544" s="162"/>
      <c r="AP1544" s="162"/>
      <c r="AQ1544" s="162"/>
      <c r="AR1544" s="162"/>
      <c r="AS1544" s="162"/>
      <c r="AT1544" s="162"/>
      <c r="AU1544" s="162"/>
      <c r="AV1544" s="162"/>
      <c r="AW1544" s="162"/>
      <c r="AX1544" s="162"/>
      <c r="AY1544" s="162"/>
      <c r="AZ1544" s="162"/>
      <c r="BA1544" s="162"/>
      <c r="BB1544" s="162"/>
      <c r="BC1544" s="162"/>
      <c r="BD1544" s="162"/>
      <c r="BE1544" s="162"/>
      <c r="BF1544" s="162"/>
      <c r="BG1544" s="162"/>
      <c r="BH1544" s="162"/>
    </row>
    <row r="1545" spans="1:60" outlineLevel="1" x14ac:dyDescent="0.2">
      <c r="A1545" s="210"/>
      <c r="B1545" s="174"/>
      <c r="C1545" s="202" t="s">
        <v>1390</v>
      </c>
      <c r="D1545" s="178"/>
      <c r="E1545" s="184">
        <v>1</v>
      </c>
      <c r="F1545" s="191"/>
      <c r="G1545" s="191"/>
      <c r="H1545" s="190"/>
      <c r="I1545" s="213"/>
      <c r="J1545" s="162"/>
      <c r="K1545" s="162"/>
      <c r="L1545" s="162"/>
      <c r="M1545" s="162"/>
      <c r="N1545" s="162"/>
      <c r="O1545" s="162"/>
      <c r="P1545" s="162"/>
      <c r="Q1545" s="162"/>
      <c r="R1545" s="162"/>
      <c r="S1545" s="162"/>
      <c r="T1545" s="162"/>
      <c r="U1545" s="162"/>
      <c r="V1545" s="162"/>
      <c r="W1545" s="162"/>
      <c r="X1545" s="162"/>
      <c r="Y1545" s="162"/>
      <c r="Z1545" s="162"/>
      <c r="AA1545" s="162"/>
      <c r="AB1545" s="162"/>
      <c r="AC1545" s="162"/>
      <c r="AD1545" s="162"/>
      <c r="AE1545" s="162"/>
      <c r="AF1545" s="162"/>
      <c r="AG1545" s="162"/>
      <c r="AH1545" s="162"/>
      <c r="AI1545" s="162"/>
      <c r="AJ1545" s="162"/>
      <c r="AK1545" s="162"/>
      <c r="AL1545" s="162"/>
      <c r="AM1545" s="162"/>
      <c r="AN1545" s="162"/>
      <c r="AO1545" s="162"/>
      <c r="AP1545" s="162"/>
      <c r="AQ1545" s="162"/>
      <c r="AR1545" s="162"/>
      <c r="AS1545" s="162"/>
      <c r="AT1545" s="162"/>
      <c r="AU1545" s="162"/>
      <c r="AV1545" s="162"/>
      <c r="AW1545" s="162"/>
      <c r="AX1545" s="162"/>
      <c r="AY1545" s="162"/>
      <c r="AZ1545" s="162"/>
      <c r="BA1545" s="162"/>
      <c r="BB1545" s="162"/>
      <c r="BC1545" s="162"/>
      <c r="BD1545" s="162"/>
      <c r="BE1545" s="162"/>
      <c r="BF1545" s="162"/>
      <c r="BG1545" s="162"/>
      <c r="BH1545" s="162"/>
    </row>
    <row r="1546" spans="1:60" outlineLevel="1" x14ac:dyDescent="0.2">
      <c r="A1546" s="210"/>
      <c r="B1546" s="289" t="s">
        <v>1393</v>
      </c>
      <c r="C1546" s="290"/>
      <c r="D1546" s="291"/>
      <c r="E1546" s="292"/>
      <c r="F1546" s="293"/>
      <c r="G1546" s="294"/>
      <c r="H1546" s="190"/>
      <c r="I1546" s="213"/>
      <c r="J1546" s="162"/>
      <c r="K1546" s="162"/>
      <c r="L1546" s="162"/>
      <c r="M1546" s="162"/>
      <c r="N1546" s="162"/>
      <c r="O1546" s="162"/>
      <c r="P1546" s="162"/>
      <c r="Q1546" s="162"/>
      <c r="R1546" s="162"/>
      <c r="S1546" s="162"/>
      <c r="T1546" s="162"/>
      <c r="U1546" s="162"/>
      <c r="V1546" s="162"/>
      <c r="W1546" s="162"/>
      <c r="X1546" s="162"/>
      <c r="Y1546" s="162"/>
      <c r="Z1546" s="162"/>
      <c r="AA1546" s="162"/>
      <c r="AB1546" s="162"/>
      <c r="AC1546" s="162">
        <v>0</v>
      </c>
      <c r="AD1546" s="162"/>
      <c r="AE1546" s="162"/>
      <c r="AF1546" s="162"/>
      <c r="AG1546" s="162"/>
      <c r="AH1546" s="162"/>
      <c r="AI1546" s="162"/>
      <c r="AJ1546" s="162"/>
      <c r="AK1546" s="162"/>
      <c r="AL1546" s="162"/>
      <c r="AM1546" s="162"/>
      <c r="AN1546" s="162"/>
      <c r="AO1546" s="162"/>
      <c r="AP1546" s="162"/>
      <c r="AQ1546" s="162"/>
      <c r="AR1546" s="162"/>
      <c r="AS1546" s="162"/>
      <c r="AT1546" s="162"/>
      <c r="AU1546" s="162"/>
      <c r="AV1546" s="162"/>
      <c r="AW1546" s="162"/>
      <c r="AX1546" s="162"/>
      <c r="AY1546" s="162"/>
      <c r="AZ1546" s="162"/>
      <c r="BA1546" s="162"/>
      <c r="BB1546" s="162"/>
      <c r="BC1546" s="162"/>
      <c r="BD1546" s="162"/>
      <c r="BE1546" s="162"/>
      <c r="BF1546" s="162"/>
      <c r="BG1546" s="162"/>
      <c r="BH1546" s="162"/>
    </row>
    <row r="1547" spans="1:60" outlineLevel="1" x14ac:dyDescent="0.2">
      <c r="A1547" s="211">
        <v>219</v>
      </c>
      <c r="B1547" s="173" t="s">
        <v>1394</v>
      </c>
      <c r="C1547" s="201" t="s">
        <v>1395</v>
      </c>
      <c r="D1547" s="177" t="s">
        <v>286</v>
      </c>
      <c r="E1547" s="183">
        <v>36.619999999999997</v>
      </c>
      <c r="F1547" s="192"/>
      <c r="G1547" s="191">
        <f>ROUND(E1547*F1547,2)</f>
        <v>0</v>
      </c>
      <c r="H1547" s="190" t="s">
        <v>1385</v>
      </c>
      <c r="I1547" s="213" t="s">
        <v>169</v>
      </c>
      <c r="J1547" s="162"/>
      <c r="K1547" s="162"/>
      <c r="L1547" s="162"/>
      <c r="M1547" s="162"/>
      <c r="N1547" s="162"/>
      <c r="O1547" s="162"/>
      <c r="P1547" s="162"/>
      <c r="Q1547" s="162"/>
      <c r="R1547" s="162"/>
      <c r="S1547" s="162"/>
      <c r="T1547" s="162"/>
      <c r="U1547" s="162"/>
      <c r="V1547" s="162"/>
      <c r="W1547" s="162"/>
      <c r="X1547" s="162"/>
      <c r="Y1547" s="162"/>
      <c r="Z1547" s="162"/>
      <c r="AA1547" s="162"/>
      <c r="AB1547" s="162"/>
      <c r="AC1547" s="162"/>
      <c r="AD1547" s="162"/>
      <c r="AE1547" s="162" t="s">
        <v>170</v>
      </c>
      <c r="AF1547" s="162"/>
      <c r="AG1547" s="162"/>
      <c r="AH1547" s="162"/>
      <c r="AI1547" s="162"/>
      <c r="AJ1547" s="162"/>
      <c r="AK1547" s="162"/>
      <c r="AL1547" s="162"/>
      <c r="AM1547" s="162">
        <v>21</v>
      </c>
      <c r="AN1547" s="162"/>
      <c r="AO1547" s="162"/>
      <c r="AP1547" s="162"/>
      <c r="AQ1547" s="162"/>
      <c r="AR1547" s="162"/>
      <c r="AS1547" s="162"/>
      <c r="AT1547" s="162"/>
      <c r="AU1547" s="162"/>
      <c r="AV1547" s="162"/>
      <c r="AW1547" s="162"/>
      <c r="AX1547" s="162"/>
      <c r="AY1547" s="162"/>
      <c r="AZ1547" s="162"/>
      <c r="BA1547" s="162"/>
      <c r="BB1547" s="162"/>
      <c r="BC1547" s="162"/>
      <c r="BD1547" s="162"/>
      <c r="BE1547" s="162"/>
      <c r="BF1547" s="162"/>
      <c r="BG1547" s="162"/>
      <c r="BH1547" s="162"/>
    </row>
    <row r="1548" spans="1:60" outlineLevel="1" x14ac:dyDescent="0.2">
      <c r="A1548" s="210"/>
      <c r="B1548" s="174"/>
      <c r="C1548" s="202" t="s">
        <v>1396</v>
      </c>
      <c r="D1548" s="178"/>
      <c r="E1548" s="184">
        <v>21.62</v>
      </c>
      <c r="F1548" s="191"/>
      <c r="G1548" s="191"/>
      <c r="H1548" s="190"/>
      <c r="I1548" s="213"/>
      <c r="J1548" s="162"/>
      <c r="K1548" s="162"/>
      <c r="L1548" s="162"/>
      <c r="M1548" s="162"/>
      <c r="N1548" s="162"/>
      <c r="O1548" s="162"/>
      <c r="P1548" s="162"/>
      <c r="Q1548" s="162"/>
      <c r="R1548" s="162"/>
      <c r="S1548" s="162"/>
      <c r="T1548" s="162"/>
      <c r="U1548" s="162"/>
      <c r="V1548" s="162"/>
      <c r="W1548" s="162"/>
      <c r="X1548" s="162"/>
      <c r="Y1548" s="162"/>
      <c r="Z1548" s="162"/>
      <c r="AA1548" s="162"/>
      <c r="AB1548" s="162"/>
      <c r="AC1548" s="162"/>
      <c r="AD1548" s="162"/>
      <c r="AE1548" s="162"/>
      <c r="AF1548" s="162"/>
      <c r="AG1548" s="162"/>
      <c r="AH1548" s="162"/>
      <c r="AI1548" s="162"/>
      <c r="AJ1548" s="162"/>
      <c r="AK1548" s="162"/>
      <c r="AL1548" s="162"/>
      <c r="AM1548" s="162"/>
      <c r="AN1548" s="162"/>
      <c r="AO1548" s="162"/>
      <c r="AP1548" s="162"/>
      <c r="AQ1548" s="162"/>
      <c r="AR1548" s="162"/>
      <c r="AS1548" s="162"/>
      <c r="AT1548" s="162"/>
      <c r="AU1548" s="162"/>
      <c r="AV1548" s="162"/>
      <c r="AW1548" s="162"/>
      <c r="AX1548" s="162"/>
      <c r="AY1548" s="162"/>
      <c r="AZ1548" s="162"/>
      <c r="BA1548" s="162"/>
      <c r="BB1548" s="162"/>
      <c r="BC1548" s="162"/>
      <c r="BD1548" s="162"/>
      <c r="BE1548" s="162"/>
      <c r="BF1548" s="162"/>
      <c r="BG1548" s="162"/>
      <c r="BH1548" s="162"/>
    </row>
    <row r="1549" spans="1:60" outlineLevel="1" x14ac:dyDescent="0.2">
      <c r="A1549" s="210"/>
      <c r="B1549" s="174"/>
      <c r="C1549" s="202" t="s">
        <v>1397</v>
      </c>
      <c r="D1549" s="178"/>
      <c r="E1549" s="184">
        <v>15</v>
      </c>
      <c r="F1549" s="191"/>
      <c r="G1549" s="191"/>
      <c r="H1549" s="190"/>
      <c r="I1549" s="213"/>
      <c r="J1549" s="162"/>
      <c r="K1549" s="162"/>
      <c r="L1549" s="162"/>
      <c r="M1549" s="162"/>
      <c r="N1549" s="162"/>
      <c r="O1549" s="162"/>
      <c r="P1549" s="162"/>
      <c r="Q1549" s="162"/>
      <c r="R1549" s="162"/>
      <c r="S1549" s="162"/>
      <c r="T1549" s="162"/>
      <c r="U1549" s="162"/>
      <c r="V1549" s="162"/>
      <c r="W1549" s="162"/>
      <c r="X1549" s="162"/>
      <c r="Y1549" s="162"/>
      <c r="Z1549" s="162"/>
      <c r="AA1549" s="162"/>
      <c r="AB1549" s="162"/>
      <c r="AC1549" s="162"/>
      <c r="AD1549" s="162"/>
      <c r="AE1549" s="162"/>
      <c r="AF1549" s="162"/>
      <c r="AG1549" s="162"/>
      <c r="AH1549" s="162"/>
      <c r="AI1549" s="162"/>
      <c r="AJ1549" s="162"/>
      <c r="AK1549" s="162"/>
      <c r="AL1549" s="162"/>
      <c r="AM1549" s="162"/>
      <c r="AN1549" s="162"/>
      <c r="AO1549" s="162"/>
      <c r="AP1549" s="162"/>
      <c r="AQ1549" s="162"/>
      <c r="AR1549" s="162"/>
      <c r="AS1549" s="162"/>
      <c r="AT1549" s="162"/>
      <c r="AU1549" s="162"/>
      <c r="AV1549" s="162"/>
      <c r="AW1549" s="162"/>
      <c r="AX1549" s="162"/>
      <c r="AY1549" s="162"/>
      <c r="AZ1549" s="162"/>
      <c r="BA1549" s="162"/>
      <c r="BB1549" s="162"/>
      <c r="BC1549" s="162"/>
      <c r="BD1549" s="162"/>
      <c r="BE1549" s="162"/>
      <c r="BF1549" s="162"/>
      <c r="BG1549" s="162"/>
      <c r="BH1549" s="162"/>
    </row>
    <row r="1550" spans="1:60" outlineLevel="1" x14ac:dyDescent="0.2">
      <c r="A1550" s="210"/>
      <c r="B1550" s="289" t="s">
        <v>1398</v>
      </c>
      <c r="C1550" s="290"/>
      <c r="D1550" s="291"/>
      <c r="E1550" s="292"/>
      <c r="F1550" s="293"/>
      <c r="G1550" s="294"/>
      <c r="H1550" s="190"/>
      <c r="I1550" s="213"/>
      <c r="J1550" s="162"/>
      <c r="K1550" s="162"/>
      <c r="L1550" s="162"/>
      <c r="M1550" s="162"/>
      <c r="N1550" s="162"/>
      <c r="O1550" s="162"/>
      <c r="P1550" s="162"/>
      <c r="Q1550" s="162"/>
      <c r="R1550" s="162"/>
      <c r="S1550" s="162"/>
      <c r="T1550" s="162"/>
      <c r="U1550" s="162"/>
      <c r="V1550" s="162"/>
      <c r="W1550" s="162"/>
      <c r="X1550" s="162"/>
      <c r="Y1550" s="162"/>
      <c r="Z1550" s="162"/>
      <c r="AA1550" s="162"/>
      <c r="AB1550" s="162"/>
      <c r="AC1550" s="162">
        <v>0</v>
      </c>
      <c r="AD1550" s="162"/>
      <c r="AE1550" s="162"/>
      <c r="AF1550" s="162"/>
      <c r="AG1550" s="162"/>
      <c r="AH1550" s="162"/>
      <c r="AI1550" s="162"/>
      <c r="AJ1550" s="162"/>
      <c r="AK1550" s="162"/>
      <c r="AL1550" s="162"/>
      <c r="AM1550" s="162"/>
      <c r="AN1550" s="162"/>
      <c r="AO1550" s="162"/>
      <c r="AP1550" s="162"/>
      <c r="AQ1550" s="162"/>
      <c r="AR1550" s="162"/>
      <c r="AS1550" s="162"/>
      <c r="AT1550" s="162"/>
      <c r="AU1550" s="162"/>
      <c r="AV1550" s="162"/>
      <c r="AW1550" s="162"/>
      <c r="AX1550" s="162"/>
      <c r="AY1550" s="162"/>
      <c r="AZ1550" s="162"/>
      <c r="BA1550" s="162"/>
      <c r="BB1550" s="162"/>
      <c r="BC1550" s="162"/>
      <c r="BD1550" s="162"/>
      <c r="BE1550" s="162"/>
      <c r="BF1550" s="162"/>
      <c r="BG1550" s="162"/>
      <c r="BH1550" s="162"/>
    </row>
    <row r="1551" spans="1:60" outlineLevel="1" x14ac:dyDescent="0.2">
      <c r="A1551" s="210"/>
      <c r="B1551" s="289" t="s">
        <v>1399</v>
      </c>
      <c r="C1551" s="290"/>
      <c r="D1551" s="291"/>
      <c r="E1551" s="292"/>
      <c r="F1551" s="293"/>
      <c r="G1551" s="294"/>
      <c r="H1551" s="190"/>
      <c r="I1551" s="213"/>
      <c r="J1551" s="162"/>
      <c r="K1551" s="162"/>
      <c r="L1551" s="162"/>
      <c r="M1551" s="162"/>
      <c r="N1551" s="162"/>
      <c r="O1551" s="162"/>
      <c r="P1551" s="162"/>
      <c r="Q1551" s="162"/>
      <c r="R1551" s="162"/>
      <c r="S1551" s="162"/>
      <c r="T1551" s="162"/>
      <c r="U1551" s="162"/>
      <c r="V1551" s="162"/>
      <c r="W1551" s="162"/>
      <c r="X1551" s="162"/>
      <c r="Y1551" s="162"/>
      <c r="Z1551" s="162"/>
      <c r="AA1551" s="162"/>
      <c r="AB1551" s="162"/>
      <c r="AC1551" s="162">
        <v>1</v>
      </c>
      <c r="AD1551" s="162"/>
      <c r="AE1551" s="162"/>
      <c r="AF1551" s="162"/>
      <c r="AG1551" s="162"/>
      <c r="AH1551" s="162"/>
      <c r="AI1551" s="162"/>
      <c r="AJ1551" s="162"/>
      <c r="AK1551" s="162"/>
      <c r="AL1551" s="162"/>
      <c r="AM1551" s="162"/>
      <c r="AN1551" s="162"/>
      <c r="AO1551" s="162"/>
      <c r="AP1551" s="162"/>
      <c r="AQ1551" s="162"/>
      <c r="AR1551" s="162"/>
      <c r="AS1551" s="162"/>
      <c r="AT1551" s="162"/>
      <c r="AU1551" s="162"/>
      <c r="AV1551" s="162"/>
      <c r="AW1551" s="162"/>
      <c r="AX1551" s="162"/>
      <c r="AY1551" s="162"/>
      <c r="AZ1551" s="162"/>
      <c r="BA1551" s="162"/>
      <c r="BB1551" s="162"/>
      <c r="BC1551" s="162"/>
      <c r="BD1551" s="162"/>
      <c r="BE1551" s="162"/>
      <c r="BF1551" s="162"/>
      <c r="BG1551" s="162"/>
      <c r="BH1551" s="162"/>
    </row>
    <row r="1552" spans="1:60" outlineLevel="1" x14ac:dyDescent="0.2">
      <c r="A1552" s="211">
        <v>220</v>
      </c>
      <c r="B1552" s="173" t="s">
        <v>1400</v>
      </c>
      <c r="C1552" s="201" t="s">
        <v>1401</v>
      </c>
      <c r="D1552" s="177" t="s">
        <v>286</v>
      </c>
      <c r="E1552" s="183">
        <v>286.66000000000003</v>
      </c>
      <c r="F1552" s="192"/>
      <c r="G1552" s="191">
        <f>ROUND(E1552*F1552,2)</f>
        <v>0</v>
      </c>
      <c r="H1552" s="190" t="s">
        <v>1385</v>
      </c>
      <c r="I1552" s="213" t="s">
        <v>169</v>
      </c>
      <c r="J1552" s="162"/>
      <c r="K1552" s="162"/>
      <c r="L1552" s="162"/>
      <c r="M1552" s="162"/>
      <c r="N1552" s="162"/>
      <c r="O1552" s="162"/>
      <c r="P1552" s="162"/>
      <c r="Q1552" s="162"/>
      <c r="R1552" s="162"/>
      <c r="S1552" s="162"/>
      <c r="T1552" s="162"/>
      <c r="U1552" s="162"/>
      <c r="V1552" s="162"/>
      <c r="W1552" s="162"/>
      <c r="X1552" s="162"/>
      <c r="Y1552" s="162"/>
      <c r="Z1552" s="162"/>
      <c r="AA1552" s="162"/>
      <c r="AB1552" s="162"/>
      <c r="AC1552" s="162"/>
      <c r="AD1552" s="162"/>
      <c r="AE1552" s="162" t="s">
        <v>170</v>
      </c>
      <c r="AF1552" s="162"/>
      <c r="AG1552" s="162"/>
      <c r="AH1552" s="162"/>
      <c r="AI1552" s="162"/>
      <c r="AJ1552" s="162"/>
      <c r="AK1552" s="162"/>
      <c r="AL1552" s="162"/>
      <c r="AM1552" s="162">
        <v>21</v>
      </c>
      <c r="AN1552" s="162"/>
      <c r="AO1552" s="162"/>
      <c r="AP1552" s="162"/>
      <c r="AQ1552" s="162"/>
      <c r="AR1552" s="162"/>
      <c r="AS1552" s="162"/>
      <c r="AT1552" s="162"/>
      <c r="AU1552" s="162"/>
      <c r="AV1552" s="162"/>
      <c r="AW1552" s="162"/>
      <c r="AX1552" s="162"/>
      <c r="AY1552" s="162"/>
      <c r="AZ1552" s="162"/>
      <c r="BA1552" s="162"/>
      <c r="BB1552" s="162"/>
      <c r="BC1552" s="162"/>
      <c r="BD1552" s="162"/>
      <c r="BE1552" s="162"/>
      <c r="BF1552" s="162"/>
      <c r="BG1552" s="162"/>
      <c r="BH1552" s="162"/>
    </row>
    <row r="1553" spans="1:60" outlineLevel="1" x14ac:dyDescent="0.2">
      <c r="A1553" s="210"/>
      <c r="B1553" s="174"/>
      <c r="C1553" s="202" t="s">
        <v>1402</v>
      </c>
      <c r="D1553" s="178"/>
      <c r="E1553" s="184"/>
      <c r="F1553" s="191"/>
      <c r="G1553" s="191"/>
      <c r="H1553" s="190"/>
      <c r="I1553" s="213"/>
      <c r="J1553" s="162"/>
      <c r="K1553" s="162"/>
      <c r="L1553" s="162"/>
      <c r="M1553" s="162"/>
      <c r="N1553" s="162"/>
      <c r="O1553" s="162"/>
      <c r="P1553" s="162"/>
      <c r="Q1553" s="162"/>
      <c r="R1553" s="162"/>
      <c r="S1553" s="162"/>
      <c r="T1553" s="162"/>
      <c r="U1553" s="162"/>
      <c r="V1553" s="162"/>
      <c r="W1553" s="162"/>
      <c r="X1553" s="162"/>
      <c r="Y1553" s="162"/>
      <c r="Z1553" s="162"/>
      <c r="AA1553" s="162"/>
      <c r="AB1553" s="162"/>
      <c r="AC1553" s="162"/>
      <c r="AD1553" s="162"/>
      <c r="AE1553" s="162"/>
      <c r="AF1553" s="162"/>
      <c r="AG1553" s="162"/>
      <c r="AH1553" s="162"/>
      <c r="AI1553" s="162"/>
      <c r="AJ1553" s="162"/>
      <c r="AK1553" s="162"/>
      <c r="AL1553" s="162"/>
      <c r="AM1553" s="162"/>
      <c r="AN1553" s="162"/>
      <c r="AO1553" s="162"/>
      <c r="AP1553" s="162"/>
      <c r="AQ1553" s="162"/>
      <c r="AR1553" s="162"/>
      <c r="AS1553" s="162"/>
      <c r="AT1553" s="162"/>
      <c r="AU1553" s="162"/>
      <c r="AV1553" s="162"/>
      <c r="AW1553" s="162"/>
      <c r="AX1553" s="162"/>
      <c r="AY1553" s="162"/>
      <c r="AZ1553" s="162"/>
      <c r="BA1553" s="162"/>
      <c r="BB1553" s="162"/>
      <c r="BC1553" s="162"/>
      <c r="BD1553" s="162"/>
      <c r="BE1553" s="162"/>
      <c r="BF1553" s="162"/>
      <c r="BG1553" s="162"/>
      <c r="BH1553" s="162"/>
    </row>
    <row r="1554" spans="1:60" outlineLevel="1" x14ac:dyDescent="0.2">
      <c r="A1554" s="210"/>
      <c r="B1554" s="174"/>
      <c r="C1554" s="202" t="s">
        <v>1403</v>
      </c>
      <c r="D1554" s="178"/>
      <c r="E1554" s="184">
        <v>37.4</v>
      </c>
      <c r="F1554" s="191"/>
      <c r="G1554" s="191"/>
      <c r="H1554" s="190"/>
      <c r="I1554" s="213"/>
      <c r="J1554" s="162"/>
      <c r="K1554" s="162"/>
      <c r="L1554" s="162"/>
      <c r="M1554" s="162"/>
      <c r="N1554" s="162"/>
      <c r="O1554" s="162"/>
      <c r="P1554" s="162"/>
      <c r="Q1554" s="162"/>
      <c r="R1554" s="162"/>
      <c r="S1554" s="162"/>
      <c r="T1554" s="162"/>
      <c r="U1554" s="162"/>
      <c r="V1554" s="162"/>
      <c r="W1554" s="162"/>
      <c r="X1554" s="162"/>
      <c r="Y1554" s="162"/>
      <c r="Z1554" s="162"/>
      <c r="AA1554" s="162"/>
      <c r="AB1554" s="162"/>
      <c r="AC1554" s="162"/>
      <c r="AD1554" s="162"/>
      <c r="AE1554" s="162"/>
      <c r="AF1554" s="162"/>
      <c r="AG1554" s="162"/>
      <c r="AH1554" s="162"/>
      <c r="AI1554" s="162"/>
      <c r="AJ1554" s="162"/>
      <c r="AK1554" s="162"/>
      <c r="AL1554" s="162"/>
      <c r="AM1554" s="162"/>
      <c r="AN1554" s="162"/>
      <c r="AO1554" s="162"/>
      <c r="AP1554" s="162"/>
      <c r="AQ1554" s="162"/>
      <c r="AR1554" s="162"/>
      <c r="AS1554" s="162"/>
      <c r="AT1554" s="162"/>
      <c r="AU1554" s="162"/>
      <c r="AV1554" s="162"/>
      <c r="AW1554" s="162"/>
      <c r="AX1554" s="162"/>
      <c r="AY1554" s="162"/>
      <c r="AZ1554" s="162"/>
      <c r="BA1554" s="162"/>
      <c r="BB1554" s="162"/>
      <c r="BC1554" s="162"/>
      <c r="BD1554" s="162"/>
      <c r="BE1554" s="162"/>
      <c r="BF1554" s="162"/>
      <c r="BG1554" s="162"/>
      <c r="BH1554" s="162"/>
    </row>
    <row r="1555" spans="1:60" outlineLevel="1" x14ac:dyDescent="0.2">
      <c r="A1555" s="210"/>
      <c r="B1555" s="174"/>
      <c r="C1555" s="202" t="s">
        <v>1404</v>
      </c>
      <c r="D1555" s="178"/>
      <c r="E1555" s="184">
        <v>42.12</v>
      </c>
      <c r="F1555" s="191"/>
      <c r="G1555" s="191"/>
      <c r="H1555" s="190"/>
      <c r="I1555" s="213"/>
      <c r="J1555" s="162"/>
      <c r="K1555" s="162"/>
      <c r="L1555" s="162"/>
      <c r="M1555" s="162"/>
      <c r="N1555" s="162"/>
      <c r="O1555" s="162"/>
      <c r="P1555" s="162"/>
      <c r="Q1555" s="162"/>
      <c r="R1555" s="162"/>
      <c r="S1555" s="162"/>
      <c r="T1555" s="162"/>
      <c r="U1555" s="162"/>
      <c r="V1555" s="162"/>
      <c r="W1555" s="162"/>
      <c r="X1555" s="162"/>
      <c r="Y1555" s="162"/>
      <c r="Z1555" s="162"/>
      <c r="AA1555" s="162"/>
      <c r="AB1555" s="162"/>
      <c r="AC1555" s="162"/>
      <c r="AD1555" s="162"/>
      <c r="AE1555" s="162"/>
      <c r="AF1555" s="162"/>
      <c r="AG1555" s="162"/>
      <c r="AH1555" s="162"/>
      <c r="AI1555" s="162"/>
      <c r="AJ1555" s="162"/>
      <c r="AK1555" s="162"/>
      <c r="AL1555" s="162"/>
      <c r="AM1555" s="162"/>
      <c r="AN1555" s="162"/>
      <c r="AO1555" s="162"/>
      <c r="AP1555" s="162"/>
      <c r="AQ1555" s="162"/>
      <c r="AR1555" s="162"/>
      <c r="AS1555" s="162"/>
      <c r="AT1555" s="162"/>
      <c r="AU1555" s="162"/>
      <c r="AV1555" s="162"/>
      <c r="AW1555" s="162"/>
      <c r="AX1555" s="162"/>
      <c r="AY1555" s="162"/>
      <c r="AZ1555" s="162"/>
      <c r="BA1555" s="162"/>
      <c r="BB1555" s="162"/>
      <c r="BC1555" s="162"/>
      <c r="BD1555" s="162"/>
      <c r="BE1555" s="162"/>
      <c r="BF1555" s="162"/>
      <c r="BG1555" s="162"/>
      <c r="BH1555" s="162"/>
    </row>
    <row r="1556" spans="1:60" outlineLevel="1" x14ac:dyDescent="0.2">
      <c r="A1556" s="210"/>
      <c r="B1556" s="174"/>
      <c r="C1556" s="202" t="s">
        <v>1405</v>
      </c>
      <c r="D1556" s="178"/>
      <c r="E1556" s="184">
        <v>15</v>
      </c>
      <c r="F1556" s="191"/>
      <c r="G1556" s="191"/>
      <c r="H1556" s="190"/>
      <c r="I1556" s="213"/>
      <c r="J1556" s="162"/>
      <c r="K1556" s="162"/>
      <c r="L1556" s="162"/>
      <c r="M1556" s="162"/>
      <c r="N1556" s="162"/>
      <c r="O1556" s="162"/>
      <c r="P1556" s="162"/>
      <c r="Q1556" s="162"/>
      <c r="R1556" s="162"/>
      <c r="S1556" s="162"/>
      <c r="T1556" s="162"/>
      <c r="U1556" s="162"/>
      <c r="V1556" s="162"/>
      <c r="W1556" s="162"/>
      <c r="X1556" s="162"/>
      <c r="Y1556" s="162"/>
      <c r="Z1556" s="162"/>
      <c r="AA1556" s="162"/>
      <c r="AB1556" s="162"/>
      <c r="AC1556" s="162"/>
      <c r="AD1556" s="162"/>
      <c r="AE1556" s="162"/>
      <c r="AF1556" s="162"/>
      <c r="AG1556" s="162"/>
      <c r="AH1556" s="162"/>
      <c r="AI1556" s="162"/>
      <c r="AJ1556" s="162"/>
      <c r="AK1556" s="162"/>
      <c r="AL1556" s="162"/>
      <c r="AM1556" s="162"/>
      <c r="AN1556" s="162"/>
      <c r="AO1556" s="162"/>
      <c r="AP1556" s="162"/>
      <c r="AQ1556" s="162"/>
      <c r="AR1556" s="162"/>
      <c r="AS1556" s="162"/>
      <c r="AT1556" s="162"/>
      <c r="AU1556" s="162"/>
      <c r="AV1556" s="162"/>
      <c r="AW1556" s="162"/>
      <c r="AX1556" s="162"/>
      <c r="AY1556" s="162"/>
      <c r="AZ1556" s="162"/>
      <c r="BA1556" s="162"/>
      <c r="BB1556" s="162"/>
      <c r="BC1556" s="162"/>
      <c r="BD1556" s="162"/>
      <c r="BE1556" s="162"/>
      <c r="BF1556" s="162"/>
      <c r="BG1556" s="162"/>
      <c r="BH1556" s="162"/>
    </row>
    <row r="1557" spans="1:60" outlineLevel="1" x14ac:dyDescent="0.2">
      <c r="A1557" s="210"/>
      <c r="B1557" s="174"/>
      <c r="C1557" s="202" t="s">
        <v>1406</v>
      </c>
      <c r="D1557" s="178"/>
      <c r="E1557" s="184">
        <v>192.14</v>
      </c>
      <c r="F1557" s="191"/>
      <c r="G1557" s="191"/>
      <c r="H1557" s="190"/>
      <c r="I1557" s="213"/>
      <c r="J1557" s="162"/>
      <c r="K1557" s="162"/>
      <c r="L1557" s="162"/>
      <c r="M1557" s="162"/>
      <c r="N1557" s="162"/>
      <c r="O1557" s="162"/>
      <c r="P1557" s="162"/>
      <c r="Q1557" s="162"/>
      <c r="R1557" s="162"/>
      <c r="S1557" s="162"/>
      <c r="T1557" s="162"/>
      <c r="U1557" s="162"/>
      <c r="V1557" s="162"/>
      <c r="W1557" s="162"/>
      <c r="X1557" s="162"/>
      <c r="Y1557" s="162"/>
      <c r="Z1557" s="162"/>
      <c r="AA1557" s="162"/>
      <c r="AB1557" s="162"/>
      <c r="AC1557" s="162"/>
      <c r="AD1557" s="162"/>
      <c r="AE1557" s="162"/>
      <c r="AF1557" s="162"/>
      <c r="AG1557" s="162"/>
      <c r="AH1557" s="162"/>
      <c r="AI1557" s="162"/>
      <c r="AJ1557" s="162"/>
      <c r="AK1557" s="162"/>
      <c r="AL1557" s="162"/>
      <c r="AM1557" s="162"/>
      <c r="AN1557" s="162"/>
      <c r="AO1557" s="162"/>
      <c r="AP1557" s="162"/>
      <c r="AQ1557" s="162"/>
      <c r="AR1557" s="162"/>
      <c r="AS1557" s="162"/>
      <c r="AT1557" s="162"/>
      <c r="AU1557" s="162"/>
      <c r="AV1557" s="162"/>
      <c r="AW1557" s="162"/>
      <c r="AX1557" s="162"/>
      <c r="AY1557" s="162"/>
      <c r="AZ1557" s="162"/>
      <c r="BA1557" s="162"/>
      <c r="BB1557" s="162"/>
      <c r="BC1557" s="162"/>
      <c r="BD1557" s="162"/>
      <c r="BE1557" s="162"/>
      <c r="BF1557" s="162"/>
      <c r="BG1557" s="162"/>
      <c r="BH1557" s="162"/>
    </row>
    <row r="1558" spans="1:60" ht="22.5" outlineLevel="1" x14ac:dyDescent="0.2">
      <c r="A1558" s="211">
        <v>221</v>
      </c>
      <c r="B1558" s="173" t="s">
        <v>1407</v>
      </c>
      <c r="C1558" s="201" t="s">
        <v>1408</v>
      </c>
      <c r="D1558" s="177" t="s">
        <v>167</v>
      </c>
      <c r="E1558" s="183">
        <v>10.502000000000001</v>
      </c>
      <c r="F1558" s="192"/>
      <c r="G1558" s="191">
        <f>ROUND(E1558*F1558,2)</f>
        <v>0</v>
      </c>
      <c r="H1558" s="190"/>
      <c r="I1558" s="213" t="s">
        <v>485</v>
      </c>
      <c r="J1558" s="162"/>
      <c r="K1558" s="162"/>
      <c r="L1558" s="162"/>
      <c r="M1558" s="162"/>
      <c r="N1558" s="162"/>
      <c r="O1558" s="162"/>
      <c r="P1558" s="162"/>
      <c r="Q1558" s="162"/>
      <c r="R1558" s="162"/>
      <c r="S1558" s="162"/>
      <c r="T1558" s="162"/>
      <c r="U1558" s="162"/>
      <c r="V1558" s="162"/>
      <c r="W1558" s="162"/>
      <c r="X1558" s="162"/>
      <c r="Y1558" s="162"/>
      <c r="Z1558" s="162"/>
      <c r="AA1558" s="162"/>
      <c r="AB1558" s="162"/>
      <c r="AC1558" s="162"/>
      <c r="AD1558" s="162"/>
      <c r="AE1558" s="162" t="s">
        <v>486</v>
      </c>
      <c r="AF1558" s="162" t="s">
        <v>487</v>
      </c>
      <c r="AG1558" s="162"/>
      <c r="AH1558" s="162"/>
      <c r="AI1558" s="162"/>
      <c r="AJ1558" s="162"/>
      <c r="AK1558" s="162"/>
      <c r="AL1558" s="162"/>
      <c r="AM1558" s="162">
        <v>21</v>
      </c>
      <c r="AN1558" s="162"/>
      <c r="AO1558" s="162"/>
      <c r="AP1558" s="162"/>
      <c r="AQ1558" s="162"/>
      <c r="AR1558" s="162"/>
      <c r="AS1558" s="162"/>
      <c r="AT1558" s="162"/>
      <c r="AU1558" s="162"/>
      <c r="AV1558" s="162"/>
      <c r="AW1558" s="162"/>
      <c r="AX1558" s="162"/>
      <c r="AY1558" s="162"/>
      <c r="AZ1558" s="162"/>
      <c r="BA1558" s="162"/>
      <c r="BB1558" s="162"/>
      <c r="BC1558" s="162"/>
      <c r="BD1558" s="162"/>
      <c r="BE1558" s="162"/>
      <c r="BF1558" s="162"/>
      <c r="BG1558" s="162"/>
      <c r="BH1558" s="162"/>
    </row>
    <row r="1559" spans="1:60" outlineLevel="1" x14ac:dyDescent="0.2">
      <c r="A1559" s="210"/>
      <c r="B1559" s="174"/>
      <c r="C1559" s="303" t="s">
        <v>1409</v>
      </c>
      <c r="D1559" s="304"/>
      <c r="E1559" s="305"/>
      <c r="F1559" s="306"/>
      <c r="G1559" s="307"/>
      <c r="H1559" s="190"/>
      <c r="I1559" s="213"/>
      <c r="J1559" s="162"/>
      <c r="K1559" s="162"/>
      <c r="L1559" s="162"/>
      <c r="M1559" s="162"/>
      <c r="N1559" s="162"/>
      <c r="O1559" s="162"/>
      <c r="P1559" s="162"/>
      <c r="Q1559" s="162"/>
      <c r="R1559" s="162"/>
      <c r="S1559" s="162"/>
      <c r="T1559" s="162"/>
      <c r="U1559" s="162"/>
      <c r="V1559" s="162"/>
      <c r="W1559" s="162"/>
      <c r="X1559" s="162"/>
      <c r="Y1559" s="162"/>
      <c r="Z1559" s="162"/>
      <c r="AA1559" s="162"/>
      <c r="AB1559" s="162"/>
      <c r="AC1559" s="162"/>
      <c r="AD1559" s="162"/>
      <c r="AE1559" s="162"/>
      <c r="AF1559" s="162"/>
      <c r="AG1559" s="162"/>
      <c r="AH1559" s="162"/>
      <c r="AI1559" s="162"/>
      <c r="AJ1559" s="162"/>
      <c r="AK1559" s="162"/>
      <c r="AL1559" s="162"/>
      <c r="AM1559" s="162"/>
      <c r="AN1559" s="162"/>
      <c r="AO1559" s="162"/>
      <c r="AP1559" s="162"/>
      <c r="AQ1559" s="162"/>
      <c r="AR1559" s="162"/>
      <c r="AS1559" s="162"/>
      <c r="AT1559" s="162"/>
      <c r="AU1559" s="162"/>
      <c r="AV1559" s="162"/>
      <c r="AW1559" s="162"/>
      <c r="AX1559" s="162"/>
      <c r="AY1559" s="162"/>
      <c r="AZ1559" s="162"/>
      <c r="BA1559" s="165" t="str">
        <f>C1559</f>
        <v>viz výpis oken a dveří - výkres D.1.16</v>
      </c>
      <c r="BB1559" s="162"/>
      <c r="BC1559" s="162"/>
      <c r="BD1559" s="162"/>
      <c r="BE1559" s="162"/>
      <c r="BF1559" s="162"/>
      <c r="BG1559" s="162"/>
      <c r="BH1559" s="162"/>
    </row>
    <row r="1560" spans="1:60" outlineLevel="1" x14ac:dyDescent="0.2">
      <c r="A1560" s="210"/>
      <c r="B1560" s="174"/>
      <c r="C1560" s="202" t="s">
        <v>1410</v>
      </c>
      <c r="D1560" s="178"/>
      <c r="E1560" s="184">
        <v>10.502000000000001</v>
      </c>
      <c r="F1560" s="191"/>
      <c r="G1560" s="191"/>
      <c r="H1560" s="190"/>
      <c r="I1560" s="213"/>
      <c r="J1560" s="162"/>
      <c r="K1560" s="162"/>
      <c r="L1560" s="162"/>
      <c r="M1560" s="162"/>
      <c r="N1560" s="162"/>
      <c r="O1560" s="162"/>
      <c r="P1560" s="162"/>
      <c r="Q1560" s="162"/>
      <c r="R1560" s="162"/>
      <c r="S1560" s="162"/>
      <c r="T1560" s="162"/>
      <c r="U1560" s="162"/>
      <c r="V1560" s="162"/>
      <c r="W1560" s="162"/>
      <c r="X1560" s="162"/>
      <c r="Y1560" s="162"/>
      <c r="Z1560" s="162"/>
      <c r="AA1560" s="162"/>
      <c r="AB1560" s="162"/>
      <c r="AC1560" s="162"/>
      <c r="AD1560" s="162"/>
      <c r="AE1560" s="162"/>
      <c r="AF1560" s="162"/>
      <c r="AG1560" s="162"/>
      <c r="AH1560" s="162"/>
      <c r="AI1560" s="162"/>
      <c r="AJ1560" s="162"/>
      <c r="AK1560" s="162"/>
      <c r="AL1560" s="162"/>
      <c r="AM1560" s="162"/>
      <c r="AN1560" s="162"/>
      <c r="AO1560" s="162"/>
      <c r="AP1560" s="162"/>
      <c r="AQ1560" s="162"/>
      <c r="AR1560" s="162"/>
      <c r="AS1560" s="162"/>
      <c r="AT1560" s="162"/>
      <c r="AU1560" s="162"/>
      <c r="AV1560" s="162"/>
      <c r="AW1560" s="162"/>
      <c r="AX1560" s="162"/>
      <c r="AY1560" s="162"/>
      <c r="AZ1560" s="162"/>
      <c r="BA1560" s="162"/>
      <c r="BB1560" s="162"/>
      <c r="BC1560" s="162"/>
      <c r="BD1560" s="162"/>
      <c r="BE1560" s="162"/>
      <c r="BF1560" s="162"/>
      <c r="BG1560" s="162"/>
      <c r="BH1560" s="162"/>
    </row>
    <row r="1561" spans="1:60" outlineLevel="1" x14ac:dyDescent="0.2">
      <c r="A1561" s="211">
        <v>222</v>
      </c>
      <c r="B1561" s="173" t="s">
        <v>1411</v>
      </c>
      <c r="C1561" s="201" t="s">
        <v>1412</v>
      </c>
      <c r="D1561" s="177" t="s">
        <v>1413</v>
      </c>
      <c r="E1561" s="183">
        <v>11</v>
      </c>
      <c r="F1561" s="192"/>
      <c r="G1561" s="191">
        <f>ROUND(E1561*F1561,2)</f>
        <v>0</v>
      </c>
      <c r="H1561" s="190"/>
      <c r="I1561" s="213" t="s">
        <v>485</v>
      </c>
      <c r="J1561" s="162"/>
      <c r="K1561" s="162"/>
      <c r="L1561" s="162"/>
      <c r="M1561" s="162"/>
      <c r="N1561" s="162"/>
      <c r="O1561" s="162"/>
      <c r="P1561" s="162"/>
      <c r="Q1561" s="162"/>
      <c r="R1561" s="162"/>
      <c r="S1561" s="162"/>
      <c r="T1561" s="162"/>
      <c r="U1561" s="162"/>
      <c r="V1561" s="162"/>
      <c r="W1561" s="162"/>
      <c r="X1561" s="162"/>
      <c r="Y1561" s="162"/>
      <c r="Z1561" s="162"/>
      <c r="AA1561" s="162"/>
      <c r="AB1561" s="162"/>
      <c r="AC1561" s="162"/>
      <c r="AD1561" s="162"/>
      <c r="AE1561" s="162" t="s">
        <v>486</v>
      </c>
      <c r="AF1561" s="162" t="s">
        <v>487</v>
      </c>
      <c r="AG1561" s="162"/>
      <c r="AH1561" s="162"/>
      <c r="AI1561" s="162"/>
      <c r="AJ1561" s="162"/>
      <c r="AK1561" s="162"/>
      <c r="AL1561" s="162"/>
      <c r="AM1561" s="162">
        <v>21</v>
      </c>
      <c r="AN1561" s="162"/>
      <c r="AO1561" s="162"/>
      <c r="AP1561" s="162"/>
      <c r="AQ1561" s="162"/>
      <c r="AR1561" s="162"/>
      <c r="AS1561" s="162"/>
      <c r="AT1561" s="162"/>
      <c r="AU1561" s="162"/>
      <c r="AV1561" s="162"/>
      <c r="AW1561" s="162"/>
      <c r="AX1561" s="162"/>
      <c r="AY1561" s="162"/>
      <c r="AZ1561" s="162"/>
      <c r="BA1561" s="162"/>
      <c r="BB1561" s="162"/>
      <c r="BC1561" s="162"/>
      <c r="BD1561" s="162"/>
      <c r="BE1561" s="162"/>
      <c r="BF1561" s="162"/>
      <c r="BG1561" s="162"/>
      <c r="BH1561" s="162"/>
    </row>
    <row r="1562" spans="1:60" outlineLevel="1" x14ac:dyDescent="0.2">
      <c r="A1562" s="210"/>
      <c r="B1562" s="174"/>
      <c r="C1562" s="202" t="s">
        <v>1365</v>
      </c>
      <c r="D1562" s="178"/>
      <c r="E1562" s="184">
        <v>1</v>
      </c>
      <c r="F1562" s="191"/>
      <c r="G1562" s="191"/>
      <c r="H1562" s="190"/>
      <c r="I1562" s="213"/>
      <c r="J1562" s="162"/>
      <c r="K1562" s="162"/>
      <c r="L1562" s="162"/>
      <c r="M1562" s="162"/>
      <c r="N1562" s="162"/>
      <c r="O1562" s="162"/>
      <c r="P1562" s="162"/>
      <c r="Q1562" s="162"/>
      <c r="R1562" s="162"/>
      <c r="S1562" s="162"/>
      <c r="T1562" s="162"/>
      <c r="U1562" s="162"/>
      <c r="V1562" s="162"/>
      <c r="W1562" s="162"/>
      <c r="X1562" s="162"/>
      <c r="Y1562" s="162"/>
      <c r="Z1562" s="162"/>
      <c r="AA1562" s="162"/>
      <c r="AB1562" s="162"/>
      <c r="AC1562" s="162"/>
      <c r="AD1562" s="162"/>
      <c r="AE1562" s="162"/>
      <c r="AF1562" s="162"/>
      <c r="AG1562" s="162"/>
      <c r="AH1562" s="162"/>
      <c r="AI1562" s="162"/>
      <c r="AJ1562" s="162"/>
      <c r="AK1562" s="162"/>
      <c r="AL1562" s="162"/>
      <c r="AM1562" s="162"/>
      <c r="AN1562" s="162"/>
      <c r="AO1562" s="162"/>
      <c r="AP1562" s="162"/>
      <c r="AQ1562" s="162"/>
      <c r="AR1562" s="162"/>
      <c r="AS1562" s="162"/>
      <c r="AT1562" s="162"/>
      <c r="AU1562" s="162"/>
      <c r="AV1562" s="162"/>
      <c r="AW1562" s="162"/>
      <c r="AX1562" s="162"/>
      <c r="AY1562" s="162"/>
      <c r="AZ1562" s="162"/>
      <c r="BA1562" s="162"/>
      <c r="BB1562" s="162"/>
      <c r="BC1562" s="162"/>
      <c r="BD1562" s="162"/>
      <c r="BE1562" s="162"/>
      <c r="BF1562" s="162"/>
      <c r="BG1562" s="162"/>
      <c r="BH1562" s="162"/>
    </row>
    <row r="1563" spans="1:60" outlineLevel="1" x14ac:dyDescent="0.2">
      <c r="A1563" s="210"/>
      <c r="B1563" s="174"/>
      <c r="C1563" s="202" t="s">
        <v>959</v>
      </c>
      <c r="D1563" s="178"/>
      <c r="E1563" s="184">
        <v>2</v>
      </c>
      <c r="F1563" s="191"/>
      <c r="G1563" s="191"/>
      <c r="H1563" s="190"/>
      <c r="I1563" s="213"/>
      <c r="J1563" s="162"/>
      <c r="K1563" s="162"/>
      <c r="L1563" s="162"/>
      <c r="M1563" s="162"/>
      <c r="N1563" s="162"/>
      <c r="O1563" s="162"/>
      <c r="P1563" s="162"/>
      <c r="Q1563" s="162"/>
      <c r="R1563" s="162"/>
      <c r="S1563" s="162"/>
      <c r="T1563" s="162"/>
      <c r="U1563" s="162"/>
      <c r="V1563" s="162"/>
      <c r="W1563" s="162"/>
      <c r="X1563" s="162"/>
      <c r="Y1563" s="162"/>
      <c r="Z1563" s="162"/>
      <c r="AA1563" s="162"/>
      <c r="AB1563" s="162"/>
      <c r="AC1563" s="162"/>
      <c r="AD1563" s="162"/>
      <c r="AE1563" s="162"/>
      <c r="AF1563" s="162"/>
      <c r="AG1563" s="162"/>
      <c r="AH1563" s="162"/>
      <c r="AI1563" s="162"/>
      <c r="AJ1563" s="162"/>
      <c r="AK1563" s="162"/>
      <c r="AL1563" s="162"/>
      <c r="AM1563" s="162"/>
      <c r="AN1563" s="162"/>
      <c r="AO1563" s="162"/>
      <c r="AP1563" s="162"/>
      <c r="AQ1563" s="162"/>
      <c r="AR1563" s="162"/>
      <c r="AS1563" s="162"/>
      <c r="AT1563" s="162"/>
      <c r="AU1563" s="162"/>
      <c r="AV1563" s="162"/>
      <c r="AW1563" s="162"/>
      <c r="AX1563" s="162"/>
      <c r="AY1563" s="162"/>
      <c r="AZ1563" s="162"/>
      <c r="BA1563" s="162"/>
      <c r="BB1563" s="162"/>
      <c r="BC1563" s="162"/>
      <c r="BD1563" s="162"/>
      <c r="BE1563" s="162"/>
      <c r="BF1563" s="162"/>
      <c r="BG1563" s="162"/>
      <c r="BH1563" s="162"/>
    </row>
    <row r="1564" spans="1:60" outlineLevel="1" x14ac:dyDescent="0.2">
      <c r="A1564" s="210"/>
      <c r="B1564" s="174"/>
      <c r="C1564" s="202" t="s">
        <v>960</v>
      </c>
      <c r="D1564" s="178"/>
      <c r="E1564" s="184">
        <v>7</v>
      </c>
      <c r="F1564" s="191"/>
      <c r="G1564" s="191"/>
      <c r="H1564" s="190"/>
      <c r="I1564" s="213"/>
      <c r="J1564" s="162"/>
      <c r="K1564" s="162"/>
      <c r="L1564" s="162"/>
      <c r="M1564" s="162"/>
      <c r="N1564" s="162"/>
      <c r="O1564" s="162"/>
      <c r="P1564" s="162"/>
      <c r="Q1564" s="162"/>
      <c r="R1564" s="162"/>
      <c r="S1564" s="162"/>
      <c r="T1564" s="162"/>
      <c r="U1564" s="162"/>
      <c r="V1564" s="162"/>
      <c r="W1564" s="162"/>
      <c r="X1564" s="162"/>
      <c r="Y1564" s="162"/>
      <c r="Z1564" s="162"/>
      <c r="AA1564" s="162"/>
      <c r="AB1564" s="162"/>
      <c r="AC1564" s="162"/>
      <c r="AD1564" s="162"/>
      <c r="AE1564" s="162"/>
      <c r="AF1564" s="162"/>
      <c r="AG1564" s="162"/>
      <c r="AH1564" s="162"/>
      <c r="AI1564" s="162"/>
      <c r="AJ1564" s="162"/>
      <c r="AK1564" s="162"/>
      <c r="AL1564" s="162"/>
      <c r="AM1564" s="162"/>
      <c r="AN1564" s="162"/>
      <c r="AO1564" s="162"/>
      <c r="AP1564" s="162"/>
      <c r="AQ1564" s="162"/>
      <c r="AR1564" s="162"/>
      <c r="AS1564" s="162"/>
      <c r="AT1564" s="162"/>
      <c r="AU1564" s="162"/>
      <c r="AV1564" s="162"/>
      <c r="AW1564" s="162"/>
      <c r="AX1564" s="162"/>
      <c r="AY1564" s="162"/>
      <c r="AZ1564" s="162"/>
      <c r="BA1564" s="162"/>
      <c r="BB1564" s="162"/>
      <c r="BC1564" s="162"/>
      <c r="BD1564" s="162"/>
      <c r="BE1564" s="162"/>
      <c r="BF1564" s="162"/>
      <c r="BG1564" s="162"/>
      <c r="BH1564" s="162"/>
    </row>
    <row r="1565" spans="1:60" outlineLevel="1" x14ac:dyDescent="0.2">
      <c r="A1565" s="210"/>
      <c r="B1565" s="174"/>
      <c r="C1565" s="202" t="s">
        <v>1369</v>
      </c>
      <c r="D1565" s="178"/>
      <c r="E1565" s="184">
        <v>1</v>
      </c>
      <c r="F1565" s="191"/>
      <c r="G1565" s="191"/>
      <c r="H1565" s="190"/>
      <c r="I1565" s="213"/>
      <c r="J1565" s="162"/>
      <c r="K1565" s="162"/>
      <c r="L1565" s="162"/>
      <c r="M1565" s="162"/>
      <c r="N1565" s="162"/>
      <c r="O1565" s="162"/>
      <c r="P1565" s="162"/>
      <c r="Q1565" s="162"/>
      <c r="R1565" s="162"/>
      <c r="S1565" s="162"/>
      <c r="T1565" s="162"/>
      <c r="U1565" s="162"/>
      <c r="V1565" s="162"/>
      <c r="W1565" s="162"/>
      <c r="X1565" s="162"/>
      <c r="Y1565" s="162"/>
      <c r="Z1565" s="162"/>
      <c r="AA1565" s="162"/>
      <c r="AB1565" s="162"/>
      <c r="AC1565" s="162"/>
      <c r="AD1565" s="162"/>
      <c r="AE1565" s="162"/>
      <c r="AF1565" s="162"/>
      <c r="AG1565" s="162"/>
      <c r="AH1565" s="162"/>
      <c r="AI1565" s="162"/>
      <c r="AJ1565" s="162"/>
      <c r="AK1565" s="162"/>
      <c r="AL1565" s="162"/>
      <c r="AM1565" s="162"/>
      <c r="AN1565" s="162"/>
      <c r="AO1565" s="162"/>
      <c r="AP1565" s="162"/>
      <c r="AQ1565" s="162"/>
      <c r="AR1565" s="162"/>
      <c r="AS1565" s="162"/>
      <c r="AT1565" s="162"/>
      <c r="AU1565" s="162"/>
      <c r="AV1565" s="162"/>
      <c r="AW1565" s="162"/>
      <c r="AX1565" s="162"/>
      <c r="AY1565" s="162"/>
      <c r="AZ1565" s="162"/>
      <c r="BA1565" s="162"/>
      <c r="BB1565" s="162"/>
      <c r="BC1565" s="162"/>
      <c r="BD1565" s="162"/>
      <c r="BE1565" s="162"/>
      <c r="BF1565" s="162"/>
      <c r="BG1565" s="162"/>
      <c r="BH1565" s="162"/>
    </row>
    <row r="1566" spans="1:60" outlineLevel="1" x14ac:dyDescent="0.2">
      <c r="A1566" s="211">
        <v>223</v>
      </c>
      <c r="B1566" s="173" t="s">
        <v>1414</v>
      </c>
      <c r="C1566" s="201" t="s">
        <v>1415</v>
      </c>
      <c r="D1566" s="177" t="s">
        <v>1136</v>
      </c>
      <c r="E1566" s="183">
        <v>6</v>
      </c>
      <c r="F1566" s="192"/>
      <c r="G1566" s="191">
        <f>ROUND(E1566*F1566,2)</f>
        <v>0</v>
      </c>
      <c r="H1566" s="190"/>
      <c r="I1566" s="213" t="s">
        <v>485</v>
      </c>
      <c r="J1566" s="162"/>
      <c r="K1566" s="162"/>
      <c r="L1566" s="162"/>
      <c r="M1566" s="162"/>
      <c r="N1566" s="162"/>
      <c r="O1566" s="162"/>
      <c r="P1566" s="162"/>
      <c r="Q1566" s="162"/>
      <c r="R1566" s="162"/>
      <c r="S1566" s="162"/>
      <c r="T1566" s="162"/>
      <c r="U1566" s="162"/>
      <c r="V1566" s="162"/>
      <c r="W1566" s="162"/>
      <c r="X1566" s="162"/>
      <c r="Y1566" s="162"/>
      <c r="Z1566" s="162"/>
      <c r="AA1566" s="162"/>
      <c r="AB1566" s="162"/>
      <c r="AC1566" s="162"/>
      <c r="AD1566" s="162"/>
      <c r="AE1566" s="162" t="s">
        <v>486</v>
      </c>
      <c r="AF1566" s="162" t="s">
        <v>487</v>
      </c>
      <c r="AG1566" s="162"/>
      <c r="AH1566" s="162"/>
      <c r="AI1566" s="162"/>
      <c r="AJ1566" s="162"/>
      <c r="AK1566" s="162"/>
      <c r="AL1566" s="162"/>
      <c r="AM1566" s="162">
        <v>21</v>
      </c>
      <c r="AN1566" s="162"/>
      <c r="AO1566" s="162"/>
      <c r="AP1566" s="162"/>
      <c r="AQ1566" s="162"/>
      <c r="AR1566" s="162"/>
      <c r="AS1566" s="162"/>
      <c r="AT1566" s="162"/>
      <c r="AU1566" s="162"/>
      <c r="AV1566" s="162"/>
      <c r="AW1566" s="162"/>
      <c r="AX1566" s="162"/>
      <c r="AY1566" s="162"/>
      <c r="AZ1566" s="162"/>
      <c r="BA1566" s="162"/>
      <c r="BB1566" s="162"/>
      <c r="BC1566" s="162"/>
      <c r="BD1566" s="162"/>
      <c r="BE1566" s="162"/>
      <c r="BF1566" s="162"/>
      <c r="BG1566" s="162"/>
      <c r="BH1566" s="162"/>
    </row>
    <row r="1567" spans="1:60" outlineLevel="1" x14ac:dyDescent="0.2">
      <c r="A1567" s="210"/>
      <c r="B1567" s="289" t="s">
        <v>1416</v>
      </c>
      <c r="C1567" s="290"/>
      <c r="D1567" s="291"/>
      <c r="E1567" s="292"/>
      <c r="F1567" s="293"/>
      <c r="G1567" s="294"/>
      <c r="H1567" s="190"/>
      <c r="I1567" s="213"/>
      <c r="J1567" s="162"/>
      <c r="K1567" s="162"/>
      <c r="L1567" s="162"/>
      <c r="M1567" s="162"/>
      <c r="N1567" s="162"/>
      <c r="O1567" s="162"/>
      <c r="P1567" s="162"/>
      <c r="Q1567" s="162"/>
      <c r="R1567" s="162"/>
      <c r="S1567" s="162"/>
      <c r="T1567" s="162"/>
      <c r="U1567" s="162"/>
      <c r="V1567" s="162"/>
      <c r="W1567" s="162"/>
      <c r="X1567" s="162"/>
      <c r="Y1567" s="162"/>
      <c r="Z1567" s="162"/>
      <c r="AA1567" s="162"/>
      <c r="AB1567" s="162"/>
      <c r="AC1567" s="162">
        <v>0</v>
      </c>
      <c r="AD1567" s="162"/>
      <c r="AE1567" s="162"/>
      <c r="AF1567" s="162"/>
      <c r="AG1567" s="162"/>
      <c r="AH1567" s="162"/>
      <c r="AI1567" s="162"/>
      <c r="AJ1567" s="162"/>
      <c r="AK1567" s="162"/>
      <c r="AL1567" s="162"/>
      <c r="AM1567" s="162"/>
      <c r="AN1567" s="162"/>
      <c r="AO1567" s="162"/>
      <c r="AP1567" s="162"/>
      <c r="AQ1567" s="162"/>
      <c r="AR1567" s="162"/>
      <c r="AS1567" s="162"/>
      <c r="AT1567" s="162"/>
      <c r="AU1567" s="162"/>
      <c r="AV1567" s="162"/>
      <c r="AW1567" s="162"/>
      <c r="AX1567" s="162"/>
      <c r="AY1567" s="162"/>
      <c r="AZ1567" s="162"/>
      <c r="BA1567" s="162"/>
      <c r="BB1567" s="162"/>
      <c r="BC1567" s="162"/>
      <c r="BD1567" s="162"/>
      <c r="BE1567" s="162"/>
      <c r="BF1567" s="162"/>
      <c r="BG1567" s="162"/>
      <c r="BH1567" s="162"/>
    </row>
    <row r="1568" spans="1:60" outlineLevel="1" x14ac:dyDescent="0.2">
      <c r="A1568" s="211">
        <v>224</v>
      </c>
      <c r="B1568" s="173" t="s">
        <v>1417</v>
      </c>
      <c r="C1568" s="201" t="s">
        <v>1418</v>
      </c>
      <c r="D1568" s="177" t="s">
        <v>1014</v>
      </c>
      <c r="E1568" s="183">
        <v>80</v>
      </c>
      <c r="F1568" s="192"/>
      <c r="G1568" s="191">
        <f>ROUND(E1568*F1568,2)</f>
        <v>0</v>
      </c>
      <c r="H1568" s="190" t="s">
        <v>1419</v>
      </c>
      <c r="I1568" s="213" t="s">
        <v>169</v>
      </c>
      <c r="J1568" s="162"/>
      <c r="K1568" s="162"/>
      <c r="L1568" s="162"/>
      <c r="M1568" s="162"/>
      <c r="N1568" s="162"/>
      <c r="O1568" s="162"/>
      <c r="P1568" s="162"/>
      <c r="Q1568" s="162"/>
      <c r="R1568" s="162"/>
      <c r="S1568" s="162"/>
      <c r="T1568" s="162"/>
      <c r="U1568" s="162"/>
      <c r="V1568" s="162"/>
      <c r="W1568" s="162"/>
      <c r="X1568" s="162"/>
      <c r="Y1568" s="162"/>
      <c r="Z1568" s="162"/>
      <c r="AA1568" s="162"/>
      <c r="AB1568" s="162"/>
      <c r="AC1568" s="162"/>
      <c r="AD1568" s="162"/>
      <c r="AE1568" s="162" t="s">
        <v>170</v>
      </c>
      <c r="AF1568" s="162"/>
      <c r="AG1568" s="162"/>
      <c r="AH1568" s="162"/>
      <c r="AI1568" s="162"/>
      <c r="AJ1568" s="162"/>
      <c r="AK1568" s="162"/>
      <c r="AL1568" s="162"/>
      <c r="AM1568" s="162">
        <v>21</v>
      </c>
      <c r="AN1568" s="162"/>
      <c r="AO1568" s="162"/>
      <c r="AP1568" s="162"/>
      <c r="AQ1568" s="162"/>
      <c r="AR1568" s="162"/>
      <c r="AS1568" s="162"/>
      <c r="AT1568" s="162"/>
      <c r="AU1568" s="162"/>
      <c r="AV1568" s="162"/>
      <c r="AW1568" s="162"/>
      <c r="AX1568" s="162"/>
      <c r="AY1568" s="162"/>
      <c r="AZ1568" s="162"/>
      <c r="BA1568" s="162"/>
      <c r="BB1568" s="162"/>
      <c r="BC1568" s="162"/>
      <c r="BD1568" s="162"/>
      <c r="BE1568" s="162"/>
      <c r="BF1568" s="162"/>
      <c r="BG1568" s="162"/>
      <c r="BH1568" s="162"/>
    </row>
    <row r="1569" spans="1:60" outlineLevel="1" x14ac:dyDescent="0.2">
      <c r="A1569" s="210"/>
      <c r="B1569" s="174"/>
      <c r="C1569" s="202" t="s">
        <v>1420</v>
      </c>
      <c r="D1569" s="178"/>
      <c r="E1569" s="184">
        <v>80</v>
      </c>
      <c r="F1569" s="191"/>
      <c r="G1569" s="191"/>
      <c r="H1569" s="190"/>
      <c r="I1569" s="213"/>
      <c r="J1569" s="162"/>
      <c r="K1569" s="162"/>
      <c r="L1569" s="162"/>
      <c r="M1569" s="162"/>
      <c r="N1569" s="162"/>
      <c r="O1569" s="162"/>
      <c r="P1569" s="162"/>
      <c r="Q1569" s="162"/>
      <c r="R1569" s="162"/>
      <c r="S1569" s="162"/>
      <c r="T1569" s="162"/>
      <c r="U1569" s="162"/>
      <c r="V1569" s="162"/>
      <c r="W1569" s="162"/>
      <c r="X1569" s="162"/>
      <c r="Y1569" s="162"/>
      <c r="Z1569" s="162"/>
      <c r="AA1569" s="162"/>
      <c r="AB1569" s="162"/>
      <c r="AC1569" s="162"/>
      <c r="AD1569" s="162"/>
      <c r="AE1569" s="162"/>
      <c r="AF1569" s="162"/>
      <c r="AG1569" s="162"/>
      <c r="AH1569" s="162"/>
      <c r="AI1569" s="162"/>
      <c r="AJ1569" s="162"/>
      <c r="AK1569" s="162"/>
      <c r="AL1569" s="162"/>
      <c r="AM1569" s="162"/>
      <c r="AN1569" s="162"/>
      <c r="AO1569" s="162"/>
      <c r="AP1569" s="162"/>
      <c r="AQ1569" s="162"/>
      <c r="AR1569" s="162"/>
      <c r="AS1569" s="162"/>
      <c r="AT1569" s="162"/>
      <c r="AU1569" s="162"/>
      <c r="AV1569" s="162"/>
      <c r="AW1569" s="162"/>
      <c r="AX1569" s="162"/>
      <c r="AY1569" s="162"/>
      <c r="AZ1569" s="162"/>
      <c r="BA1569" s="162"/>
      <c r="BB1569" s="162"/>
      <c r="BC1569" s="162"/>
      <c r="BD1569" s="162"/>
      <c r="BE1569" s="162"/>
      <c r="BF1569" s="162"/>
      <c r="BG1569" s="162"/>
      <c r="BH1569" s="162"/>
    </row>
    <row r="1570" spans="1:60" outlineLevel="1" x14ac:dyDescent="0.2">
      <c r="A1570" s="210"/>
      <c r="B1570" s="174"/>
      <c r="C1570" s="202" t="s">
        <v>1421</v>
      </c>
      <c r="D1570" s="178"/>
      <c r="E1570" s="184"/>
      <c r="F1570" s="191"/>
      <c r="G1570" s="191"/>
      <c r="H1570" s="190"/>
      <c r="I1570" s="213"/>
      <c r="J1570" s="162"/>
      <c r="K1570" s="162"/>
      <c r="L1570" s="162"/>
      <c r="M1570" s="162"/>
      <c r="N1570" s="162"/>
      <c r="O1570" s="162"/>
      <c r="P1570" s="162"/>
      <c r="Q1570" s="162"/>
      <c r="R1570" s="162"/>
      <c r="S1570" s="162"/>
      <c r="T1570" s="162"/>
      <c r="U1570" s="162"/>
      <c r="V1570" s="162"/>
      <c r="W1570" s="162"/>
      <c r="X1570" s="162"/>
      <c r="Y1570" s="162"/>
      <c r="Z1570" s="162"/>
      <c r="AA1570" s="162"/>
      <c r="AB1570" s="162"/>
      <c r="AC1570" s="162"/>
      <c r="AD1570" s="162"/>
      <c r="AE1570" s="162"/>
      <c r="AF1570" s="162"/>
      <c r="AG1570" s="162"/>
      <c r="AH1570" s="162"/>
      <c r="AI1570" s="162"/>
      <c r="AJ1570" s="162"/>
      <c r="AK1570" s="162"/>
      <c r="AL1570" s="162"/>
      <c r="AM1570" s="162"/>
      <c r="AN1570" s="162"/>
      <c r="AO1570" s="162"/>
      <c r="AP1570" s="162"/>
      <c r="AQ1570" s="162"/>
      <c r="AR1570" s="162"/>
      <c r="AS1570" s="162"/>
      <c r="AT1570" s="162"/>
      <c r="AU1570" s="162"/>
      <c r="AV1570" s="162"/>
      <c r="AW1570" s="162"/>
      <c r="AX1570" s="162"/>
      <c r="AY1570" s="162"/>
      <c r="AZ1570" s="162"/>
      <c r="BA1570" s="162"/>
      <c r="BB1570" s="162"/>
      <c r="BC1570" s="162"/>
      <c r="BD1570" s="162"/>
      <c r="BE1570" s="162"/>
      <c r="BF1570" s="162"/>
      <c r="BG1570" s="162"/>
      <c r="BH1570" s="162"/>
    </row>
    <row r="1571" spans="1:60" outlineLevel="1" x14ac:dyDescent="0.2">
      <c r="A1571" s="211">
        <v>225</v>
      </c>
      <c r="B1571" s="173" t="s">
        <v>1422</v>
      </c>
      <c r="C1571" s="201" t="s">
        <v>1423</v>
      </c>
      <c r="D1571" s="177" t="s">
        <v>286</v>
      </c>
      <c r="E1571" s="183">
        <v>25.943999999999999</v>
      </c>
      <c r="F1571" s="192"/>
      <c r="G1571" s="191">
        <f>ROUND(E1571*F1571,2)</f>
        <v>0</v>
      </c>
      <c r="H1571" s="190"/>
      <c r="I1571" s="213" t="s">
        <v>485</v>
      </c>
      <c r="J1571" s="162"/>
      <c r="K1571" s="162"/>
      <c r="L1571" s="162"/>
      <c r="M1571" s="162"/>
      <c r="N1571" s="162"/>
      <c r="O1571" s="162"/>
      <c r="P1571" s="162"/>
      <c r="Q1571" s="162"/>
      <c r="R1571" s="162"/>
      <c r="S1571" s="162"/>
      <c r="T1571" s="162"/>
      <c r="U1571" s="162"/>
      <c r="V1571" s="162"/>
      <c r="W1571" s="162"/>
      <c r="X1571" s="162"/>
      <c r="Y1571" s="162"/>
      <c r="Z1571" s="162"/>
      <c r="AA1571" s="162"/>
      <c r="AB1571" s="162"/>
      <c r="AC1571" s="162"/>
      <c r="AD1571" s="162"/>
      <c r="AE1571" s="162" t="s">
        <v>486</v>
      </c>
      <c r="AF1571" s="162" t="s">
        <v>1220</v>
      </c>
      <c r="AG1571" s="162"/>
      <c r="AH1571" s="162"/>
      <c r="AI1571" s="162"/>
      <c r="AJ1571" s="162"/>
      <c r="AK1571" s="162"/>
      <c r="AL1571" s="162"/>
      <c r="AM1571" s="162">
        <v>21</v>
      </c>
      <c r="AN1571" s="162"/>
      <c r="AO1571" s="162"/>
      <c r="AP1571" s="162"/>
      <c r="AQ1571" s="162"/>
      <c r="AR1571" s="162"/>
      <c r="AS1571" s="162"/>
      <c r="AT1571" s="162"/>
      <c r="AU1571" s="162"/>
      <c r="AV1571" s="162"/>
      <c r="AW1571" s="162"/>
      <c r="AX1571" s="162"/>
      <c r="AY1571" s="162"/>
      <c r="AZ1571" s="162"/>
      <c r="BA1571" s="162"/>
      <c r="BB1571" s="162"/>
      <c r="BC1571" s="162"/>
      <c r="BD1571" s="162"/>
      <c r="BE1571" s="162"/>
      <c r="BF1571" s="162"/>
      <c r="BG1571" s="162"/>
      <c r="BH1571" s="162"/>
    </row>
    <row r="1572" spans="1:60" outlineLevel="1" x14ac:dyDescent="0.2">
      <c r="A1572" s="210"/>
      <c r="B1572" s="174"/>
      <c r="C1572" s="202" t="s">
        <v>1424</v>
      </c>
      <c r="D1572" s="178"/>
      <c r="E1572" s="184">
        <v>25.943999999999999</v>
      </c>
      <c r="F1572" s="191"/>
      <c r="G1572" s="191"/>
      <c r="H1572" s="190"/>
      <c r="I1572" s="213"/>
      <c r="J1572" s="162"/>
      <c r="K1572" s="162"/>
      <c r="L1572" s="162"/>
      <c r="M1572" s="162"/>
      <c r="N1572" s="162"/>
      <c r="O1572" s="162"/>
      <c r="P1572" s="162"/>
      <c r="Q1572" s="162"/>
      <c r="R1572" s="162"/>
      <c r="S1572" s="162"/>
      <c r="T1572" s="162"/>
      <c r="U1572" s="162"/>
      <c r="V1572" s="162"/>
      <c r="W1572" s="162"/>
      <c r="X1572" s="162"/>
      <c r="Y1572" s="162"/>
      <c r="Z1572" s="162"/>
      <c r="AA1572" s="162"/>
      <c r="AB1572" s="162"/>
      <c r="AC1572" s="162"/>
      <c r="AD1572" s="162"/>
      <c r="AE1572" s="162"/>
      <c r="AF1572" s="162"/>
      <c r="AG1572" s="162"/>
      <c r="AH1572" s="162"/>
      <c r="AI1572" s="162"/>
      <c r="AJ1572" s="162"/>
      <c r="AK1572" s="162"/>
      <c r="AL1572" s="162"/>
      <c r="AM1572" s="162"/>
      <c r="AN1572" s="162"/>
      <c r="AO1572" s="162"/>
      <c r="AP1572" s="162"/>
      <c r="AQ1572" s="162"/>
      <c r="AR1572" s="162"/>
      <c r="AS1572" s="162"/>
      <c r="AT1572" s="162"/>
      <c r="AU1572" s="162"/>
      <c r="AV1572" s="162"/>
      <c r="AW1572" s="162"/>
      <c r="AX1572" s="162"/>
      <c r="AY1572" s="162"/>
      <c r="AZ1572" s="162"/>
      <c r="BA1572" s="162"/>
      <c r="BB1572" s="162"/>
      <c r="BC1572" s="162"/>
      <c r="BD1572" s="162"/>
      <c r="BE1572" s="162"/>
      <c r="BF1572" s="162"/>
      <c r="BG1572" s="162"/>
      <c r="BH1572" s="162"/>
    </row>
    <row r="1573" spans="1:60" outlineLevel="1" x14ac:dyDescent="0.2">
      <c r="A1573" s="211">
        <v>226</v>
      </c>
      <c r="B1573" s="173" t="s">
        <v>1425</v>
      </c>
      <c r="C1573" s="201" t="s">
        <v>1426</v>
      </c>
      <c r="D1573" s="177" t="s">
        <v>347</v>
      </c>
      <c r="E1573" s="183">
        <v>1</v>
      </c>
      <c r="F1573" s="192"/>
      <c r="G1573" s="191">
        <f>ROUND(E1573*F1573,2)</f>
        <v>0</v>
      </c>
      <c r="H1573" s="190" t="s">
        <v>287</v>
      </c>
      <c r="I1573" s="213" t="s">
        <v>169</v>
      </c>
      <c r="J1573" s="162"/>
      <c r="K1573" s="162"/>
      <c r="L1573" s="162"/>
      <c r="M1573" s="162"/>
      <c r="N1573" s="162"/>
      <c r="O1573" s="162"/>
      <c r="P1573" s="162"/>
      <c r="Q1573" s="162"/>
      <c r="R1573" s="162"/>
      <c r="S1573" s="162"/>
      <c r="T1573" s="162"/>
      <c r="U1573" s="162"/>
      <c r="V1573" s="162"/>
      <c r="W1573" s="162"/>
      <c r="X1573" s="162"/>
      <c r="Y1573" s="162"/>
      <c r="Z1573" s="162"/>
      <c r="AA1573" s="162"/>
      <c r="AB1573" s="162"/>
      <c r="AC1573" s="162"/>
      <c r="AD1573" s="162"/>
      <c r="AE1573" s="162" t="s">
        <v>170</v>
      </c>
      <c r="AF1573" s="162"/>
      <c r="AG1573" s="162"/>
      <c r="AH1573" s="162"/>
      <c r="AI1573" s="162"/>
      <c r="AJ1573" s="162"/>
      <c r="AK1573" s="162"/>
      <c r="AL1573" s="162"/>
      <c r="AM1573" s="162">
        <v>21</v>
      </c>
      <c r="AN1573" s="162"/>
      <c r="AO1573" s="162"/>
      <c r="AP1573" s="162"/>
      <c r="AQ1573" s="162"/>
      <c r="AR1573" s="162"/>
      <c r="AS1573" s="162"/>
      <c r="AT1573" s="162"/>
      <c r="AU1573" s="162"/>
      <c r="AV1573" s="162"/>
      <c r="AW1573" s="162"/>
      <c r="AX1573" s="162"/>
      <c r="AY1573" s="162"/>
      <c r="AZ1573" s="162"/>
      <c r="BA1573" s="162"/>
      <c r="BB1573" s="162"/>
      <c r="BC1573" s="162"/>
      <c r="BD1573" s="162"/>
      <c r="BE1573" s="162"/>
      <c r="BF1573" s="162"/>
      <c r="BG1573" s="162"/>
      <c r="BH1573" s="162"/>
    </row>
    <row r="1574" spans="1:60" outlineLevel="1" x14ac:dyDescent="0.2">
      <c r="A1574" s="210"/>
      <c r="B1574" s="174"/>
      <c r="C1574" s="202" t="s">
        <v>1390</v>
      </c>
      <c r="D1574" s="178"/>
      <c r="E1574" s="184">
        <v>1</v>
      </c>
      <c r="F1574" s="191"/>
      <c r="G1574" s="191"/>
      <c r="H1574" s="190"/>
      <c r="I1574" s="213"/>
      <c r="J1574" s="162"/>
      <c r="K1574" s="162"/>
      <c r="L1574" s="162"/>
      <c r="M1574" s="162"/>
      <c r="N1574" s="162"/>
      <c r="O1574" s="162"/>
      <c r="P1574" s="162"/>
      <c r="Q1574" s="162"/>
      <c r="R1574" s="162"/>
      <c r="S1574" s="162"/>
      <c r="T1574" s="162"/>
      <c r="U1574" s="162"/>
      <c r="V1574" s="162"/>
      <c r="W1574" s="162"/>
      <c r="X1574" s="162"/>
      <c r="Y1574" s="162"/>
      <c r="Z1574" s="162"/>
      <c r="AA1574" s="162"/>
      <c r="AB1574" s="162"/>
      <c r="AC1574" s="162"/>
      <c r="AD1574" s="162"/>
      <c r="AE1574" s="162"/>
      <c r="AF1574" s="162"/>
      <c r="AG1574" s="162"/>
      <c r="AH1574" s="162"/>
      <c r="AI1574" s="162"/>
      <c r="AJ1574" s="162"/>
      <c r="AK1574" s="162"/>
      <c r="AL1574" s="162"/>
      <c r="AM1574" s="162"/>
      <c r="AN1574" s="162"/>
      <c r="AO1574" s="162"/>
      <c r="AP1574" s="162"/>
      <c r="AQ1574" s="162"/>
      <c r="AR1574" s="162"/>
      <c r="AS1574" s="162"/>
      <c r="AT1574" s="162"/>
      <c r="AU1574" s="162"/>
      <c r="AV1574" s="162"/>
      <c r="AW1574" s="162"/>
      <c r="AX1574" s="162"/>
      <c r="AY1574" s="162"/>
      <c r="AZ1574" s="162"/>
      <c r="BA1574" s="162"/>
      <c r="BB1574" s="162"/>
      <c r="BC1574" s="162"/>
      <c r="BD1574" s="162"/>
      <c r="BE1574" s="162"/>
      <c r="BF1574" s="162"/>
      <c r="BG1574" s="162"/>
      <c r="BH1574" s="162"/>
    </row>
    <row r="1575" spans="1:60" outlineLevel="1" x14ac:dyDescent="0.2">
      <c r="A1575" s="211">
        <v>227</v>
      </c>
      <c r="B1575" s="173" t="s">
        <v>1427</v>
      </c>
      <c r="C1575" s="201" t="s">
        <v>1428</v>
      </c>
      <c r="D1575" s="177" t="s">
        <v>1136</v>
      </c>
      <c r="E1575" s="183">
        <v>1</v>
      </c>
      <c r="F1575" s="192"/>
      <c r="G1575" s="191">
        <f>ROUND(E1575*F1575,2)</f>
        <v>0</v>
      </c>
      <c r="H1575" s="190"/>
      <c r="I1575" s="213" t="s">
        <v>485</v>
      </c>
      <c r="J1575" s="162"/>
      <c r="K1575" s="162"/>
      <c r="L1575" s="162"/>
      <c r="M1575" s="162"/>
      <c r="N1575" s="162"/>
      <c r="O1575" s="162"/>
      <c r="P1575" s="162"/>
      <c r="Q1575" s="162"/>
      <c r="R1575" s="162"/>
      <c r="S1575" s="162"/>
      <c r="T1575" s="162"/>
      <c r="U1575" s="162"/>
      <c r="V1575" s="162"/>
      <c r="W1575" s="162"/>
      <c r="X1575" s="162"/>
      <c r="Y1575" s="162"/>
      <c r="Z1575" s="162"/>
      <c r="AA1575" s="162"/>
      <c r="AB1575" s="162"/>
      <c r="AC1575" s="162"/>
      <c r="AD1575" s="162"/>
      <c r="AE1575" s="162" t="s">
        <v>486</v>
      </c>
      <c r="AF1575" s="162" t="s">
        <v>1220</v>
      </c>
      <c r="AG1575" s="162"/>
      <c r="AH1575" s="162"/>
      <c r="AI1575" s="162"/>
      <c r="AJ1575" s="162"/>
      <c r="AK1575" s="162"/>
      <c r="AL1575" s="162"/>
      <c r="AM1575" s="162">
        <v>21</v>
      </c>
      <c r="AN1575" s="162"/>
      <c r="AO1575" s="162"/>
      <c r="AP1575" s="162"/>
      <c r="AQ1575" s="162"/>
      <c r="AR1575" s="162"/>
      <c r="AS1575" s="162"/>
      <c r="AT1575" s="162"/>
      <c r="AU1575" s="162"/>
      <c r="AV1575" s="162"/>
      <c r="AW1575" s="162"/>
      <c r="AX1575" s="162"/>
      <c r="AY1575" s="162"/>
      <c r="AZ1575" s="162"/>
      <c r="BA1575" s="162"/>
      <c r="BB1575" s="162"/>
      <c r="BC1575" s="162"/>
      <c r="BD1575" s="162"/>
      <c r="BE1575" s="162"/>
      <c r="BF1575" s="162"/>
      <c r="BG1575" s="162"/>
      <c r="BH1575" s="162"/>
    </row>
    <row r="1576" spans="1:60" outlineLevel="1" x14ac:dyDescent="0.2">
      <c r="A1576" s="210"/>
      <c r="B1576" s="174"/>
      <c r="C1576" s="202" t="s">
        <v>1390</v>
      </c>
      <c r="D1576" s="178"/>
      <c r="E1576" s="184">
        <v>1</v>
      </c>
      <c r="F1576" s="191"/>
      <c r="G1576" s="191"/>
      <c r="H1576" s="190"/>
      <c r="I1576" s="213"/>
      <c r="J1576" s="162"/>
      <c r="K1576" s="162"/>
      <c r="L1576" s="162"/>
      <c r="M1576" s="162"/>
      <c r="N1576" s="162"/>
      <c r="O1576" s="162"/>
      <c r="P1576" s="162"/>
      <c r="Q1576" s="162"/>
      <c r="R1576" s="162"/>
      <c r="S1576" s="162"/>
      <c r="T1576" s="162"/>
      <c r="U1576" s="162"/>
      <c r="V1576" s="162"/>
      <c r="W1576" s="162"/>
      <c r="X1576" s="162"/>
      <c r="Y1576" s="162"/>
      <c r="Z1576" s="162"/>
      <c r="AA1576" s="162"/>
      <c r="AB1576" s="162"/>
      <c r="AC1576" s="162"/>
      <c r="AD1576" s="162"/>
      <c r="AE1576" s="162"/>
      <c r="AF1576" s="162"/>
      <c r="AG1576" s="162"/>
      <c r="AH1576" s="162"/>
      <c r="AI1576" s="162"/>
      <c r="AJ1576" s="162"/>
      <c r="AK1576" s="162"/>
      <c r="AL1576" s="162"/>
      <c r="AM1576" s="162"/>
      <c r="AN1576" s="162"/>
      <c r="AO1576" s="162"/>
      <c r="AP1576" s="162"/>
      <c r="AQ1576" s="162"/>
      <c r="AR1576" s="162"/>
      <c r="AS1576" s="162"/>
      <c r="AT1576" s="162"/>
      <c r="AU1576" s="162"/>
      <c r="AV1576" s="162"/>
      <c r="AW1576" s="162"/>
      <c r="AX1576" s="162"/>
      <c r="AY1576" s="162"/>
      <c r="AZ1576" s="162"/>
      <c r="BA1576" s="162"/>
      <c r="BB1576" s="162"/>
      <c r="BC1576" s="162"/>
      <c r="BD1576" s="162"/>
      <c r="BE1576" s="162"/>
      <c r="BF1576" s="162"/>
      <c r="BG1576" s="162"/>
      <c r="BH1576" s="162"/>
    </row>
    <row r="1577" spans="1:60" outlineLevel="1" x14ac:dyDescent="0.2">
      <c r="A1577" s="211">
        <v>228</v>
      </c>
      <c r="B1577" s="173" t="s">
        <v>1429</v>
      </c>
      <c r="C1577" s="201" t="s">
        <v>1430</v>
      </c>
      <c r="D1577" s="177" t="s">
        <v>186</v>
      </c>
      <c r="E1577" s="183">
        <v>14.78</v>
      </c>
      <c r="F1577" s="192"/>
      <c r="G1577" s="191">
        <f>ROUND(E1577*F1577,2)</f>
        <v>0</v>
      </c>
      <c r="H1577" s="190"/>
      <c r="I1577" s="213" t="s">
        <v>485</v>
      </c>
      <c r="J1577" s="162"/>
      <c r="K1577" s="162"/>
      <c r="L1577" s="162"/>
      <c r="M1577" s="162"/>
      <c r="N1577" s="162"/>
      <c r="O1577" s="162"/>
      <c r="P1577" s="162"/>
      <c r="Q1577" s="162"/>
      <c r="R1577" s="162"/>
      <c r="S1577" s="162"/>
      <c r="T1577" s="162"/>
      <c r="U1577" s="162"/>
      <c r="V1577" s="162"/>
      <c r="W1577" s="162"/>
      <c r="X1577" s="162"/>
      <c r="Y1577" s="162"/>
      <c r="Z1577" s="162"/>
      <c r="AA1577" s="162"/>
      <c r="AB1577" s="162"/>
      <c r="AC1577" s="162"/>
      <c r="AD1577" s="162"/>
      <c r="AE1577" s="162" t="s">
        <v>486</v>
      </c>
      <c r="AF1577" s="162" t="s">
        <v>1220</v>
      </c>
      <c r="AG1577" s="162"/>
      <c r="AH1577" s="162"/>
      <c r="AI1577" s="162"/>
      <c r="AJ1577" s="162"/>
      <c r="AK1577" s="162"/>
      <c r="AL1577" s="162"/>
      <c r="AM1577" s="162">
        <v>21</v>
      </c>
      <c r="AN1577" s="162"/>
      <c r="AO1577" s="162"/>
      <c r="AP1577" s="162"/>
      <c r="AQ1577" s="162"/>
      <c r="AR1577" s="162"/>
      <c r="AS1577" s="162"/>
      <c r="AT1577" s="162"/>
      <c r="AU1577" s="162"/>
      <c r="AV1577" s="162"/>
      <c r="AW1577" s="162"/>
      <c r="AX1577" s="162"/>
      <c r="AY1577" s="162"/>
      <c r="AZ1577" s="162"/>
      <c r="BA1577" s="162"/>
      <c r="BB1577" s="162"/>
      <c r="BC1577" s="162"/>
      <c r="BD1577" s="162"/>
      <c r="BE1577" s="162"/>
      <c r="BF1577" s="162"/>
      <c r="BG1577" s="162"/>
      <c r="BH1577" s="162"/>
    </row>
    <row r="1578" spans="1:60" outlineLevel="1" x14ac:dyDescent="0.2">
      <c r="A1578" s="210"/>
      <c r="B1578" s="174"/>
      <c r="C1578" s="202" t="s">
        <v>992</v>
      </c>
      <c r="D1578" s="178"/>
      <c r="E1578" s="184">
        <v>14.78</v>
      </c>
      <c r="F1578" s="191"/>
      <c r="G1578" s="191"/>
      <c r="H1578" s="190"/>
      <c r="I1578" s="213"/>
      <c r="J1578" s="162"/>
      <c r="K1578" s="162"/>
      <c r="L1578" s="162"/>
      <c r="M1578" s="162"/>
      <c r="N1578" s="162"/>
      <c r="O1578" s="162"/>
      <c r="P1578" s="162"/>
      <c r="Q1578" s="162"/>
      <c r="R1578" s="162"/>
      <c r="S1578" s="162"/>
      <c r="T1578" s="162"/>
      <c r="U1578" s="162"/>
      <c r="V1578" s="162"/>
      <c r="W1578" s="162"/>
      <c r="X1578" s="162"/>
      <c r="Y1578" s="162"/>
      <c r="Z1578" s="162"/>
      <c r="AA1578" s="162"/>
      <c r="AB1578" s="162"/>
      <c r="AC1578" s="162"/>
      <c r="AD1578" s="162"/>
      <c r="AE1578" s="162"/>
      <c r="AF1578" s="162"/>
      <c r="AG1578" s="162"/>
      <c r="AH1578" s="162"/>
      <c r="AI1578" s="162"/>
      <c r="AJ1578" s="162"/>
      <c r="AK1578" s="162"/>
      <c r="AL1578" s="162"/>
      <c r="AM1578" s="162"/>
      <c r="AN1578" s="162"/>
      <c r="AO1578" s="162"/>
      <c r="AP1578" s="162"/>
      <c r="AQ1578" s="162"/>
      <c r="AR1578" s="162"/>
      <c r="AS1578" s="162"/>
      <c r="AT1578" s="162"/>
      <c r="AU1578" s="162"/>
      <c r="AV1578" s="162"/>
      <c r="AW1578" s="162"/>
      <c r="AX1578" s="162"/>
      <c r="AY1578" s="162"/>
      <c r="AZ1578" s="162"/>
      <c r="BA1578" s="162"/>
      <c r="BB1578" s="162"/>
      <c r="BC1578" s="162"/>
      <c r="BD1578" s="162"/>
      <c r="BE1578" s="162"/>
      <c r="BF1578" s="162"/>
      <c r="BG1578" s="162"/>
      <c r="BH1578" s="162"/>
    </row>
    <row r="1579" spans="1:60" outlineLevel="1" x14ac:dyDescent="0.2">
      <c r="A1579" s="210"/>
      <c r="B1579" s="289" t="s">
        <v>1431</v>
      </c>
      <c r="C1579" s="290"/>
      <c r="D1579" s="291"/>
      <c r="E1579" s="292"/>
      <c r="F1579" s="293"/>
      <c r="G1579" s="294"/>
      <c r="H1579" s="190"/>
      <c r="I1579" s="213"/>
      <c r="J1579" s="162"/>
      <c r="K1579" s="162"/>
      <c r="L1579" s="162"/>
      <c r="M1579" s="162"/>
      <c r="N1579" s="162"/>
      <c r="O1579" s="162"/>
      <c r="P1579" s="162"/>
      <c r="Q1579" s="162"/>
      <c r="R1579" s="162"/>
      <c r="S1579" s="162"/>
      <c r="T1579" s="162"/>
      <c r="U1579" s="162"/>
      <c r="V1579" s="162"/>
      <c r="W1579" s="162"/>
      <c r="X1579" s="162"/>
      <c r="Y1579" s="162"/>
      <c r="Z1579" s="162"/>
      <c r="AA1579" s="162"/>
      <c r="AB1579" s="162"/>
      <c r="AC1579" s="162">
        <v>0</v>
      </c>
      <c r="AD1579" s="162"/>
      <c r="AE1579" s="162"/>
      <c r="AF1579" s="162"/>
      <c r="AG1579" s="162"/>
      <c r="AH1579" s="162"/>
      <c r="AI1579" s="162"/>
      <c r="AJ1579" s="162"/>
      <c r="AK1579" s="162"/>
      <c r="AL1579" s="162"/>
      <c r="AM1579" s="162"/>
      <c r="AN1579" s="162"/>
      <c r="AO1579" s="162"/>
      <c r="AP1579" s="162"/>
      <c r="AQ1579" s="162"/>
      <c r="AR1579" s="162"/>
      <c r="AS1579" s="162"/>
      <c r="AT1579" s="162"/>
      <c r="AU1579" s="162"/>
      <c r="AV1579" s="162"/>
      <c r="AW1579" s="162"/>
      <c r="AX1579" s="162"/>
      <c r="AY1579" s="162"/>
      <c r="AZ1579" s="162"/>
      <c r="BA1579" s="162"/>
      <c r="BB1579" s="162"/>
      <c r="BC1579" s="162"/>
      <c r="BD1579" s="162"/>
      <c r="BE1579" s="162"/>
      <c r="BF1579" s="162"/>
      <c r="BG1579" s="162"/>
      <c r="BH1579" s="162"/>
    </row>
    <row r="1580" spans="1:60" outlineLevel="1" x14ac:dyDescent="0.2">
      <c r="A1580" s="210"/>
      <c r="B1580" s="289" t="s">
        <v>1112</v>
      </c>
      <c r="C1580" s="290"/>
      <c r="D1580" s="291"/>
      <c r="E1580" s="292"/>
      <c r="F1580" s="293"/>
      <c r="G1580" s="294"/>
      <c r="H1580" s="190"/>
      <c r="I1580" s="213"/>
      <c r="J1580" s="162"/>
      <c r="K1580" s="162"/>
      <c r="L1580" s="162"/>
      <c r="M1580" s="162"/>
      <c r="N1580" s="162"/>
      <c r="O1580" s="162"/>
      <c r="P1580" s="162"/>
      <c r="Q1580" s="162"/>
      <c r="R1580" s="162"/>
      <c r="S1580" s="162"/>
      <c r="T1580" s="162"/>
      <c r="U1580" s="162"/>
      <c r="V1580" s="162"/>
      <c r="W1580" s="162"/>
      <c r="X1580" s="162"/>
      <c r="Y1580" s="162"/>
      <c r="Z1580" s="162"/>
      <c r="AA1580" s="162"/>
      <c r="AB1580" s="162"/>
      <c r="AC1580" s="162"/>
      <c r="AD1580" s="162"/>
      <c r="AE1580" s="162" t="s">
        <v>163</v>
      </c>
      <c r="AF1580" s="162"/>
      <c r="AG1580" s="162"/>
      <c r="AH1580" s="162"/>
      <c r="AI1580" s="162"/>
      <c r="AJ1580" s="162"/>
      <c r="AK1580" s="162"/>
      <c r="AL1580" s="162"/>
      <c r="AM1580" s="162"/>
      <c r="AN1580" s="162"/>
      <c r="AO1580" s="162"/>
      <c r="AP1580" s="162"/>
      <c r="AQ1580" s="162"/>
      <c r="AR1580" s="162"/>
      <c r="AS1580" s="162"/>
      <c r="AT1580" s="162"/>
      <c r="AU1580" s="162"/>
      <c r="AV1580" s="162"/>
      <c r="AW1580" s="162"/>
      <c r="AX1580" s="162"/>
      <c r="AY1580" s="162"/>
      <c r="AZ1580" s="162"/>
      <c r="BA1580" s="162"/>
      <c r="BB1580" s="162"/>
      <c r="BC1580" s="162"/>
      <c r="BD1580" s="162"/>
      <c r="BE1580" s="162"/>
      <c r="BF1580" s="162"/>
      <c r="BG1580" s="162"/>
      <c r="BH1580" s="162"/>
    </row>
    <row r="1581" spans="1:60" outlineLevel="1" x14ac:dyDescent="0.2">
      <c r="A1581" s="211">
        <v>229</v>
      </c>
      <c r="B1581" s="173" t="s">
        <v>1432</v>
      </c>
      <c r="C1581" s="201" t="s">
        <v>1165</v>
      </c>
      <c r="D1581" s="177" t="s">
        <v>282</v>
      </c>
      <c r="E1581" s="183">
        <v>0.46615000000000001</v>
      </c>
      <c r="F1581" s="192"/>
      <c r="G1581" s="191">
        <f>ROUND(E1581*F1581,2)</f>
        <v>0</v>
      </c>
      <c r="H1581" s="190" t="s">
        <v>1385</v>
      </c>
      <c r="I1581" s="213" t="s">
        <v>169</v>
      </c>
      <c r="J1581" s="162"/>
      <c r="K1581" s="162"/>
      <c r="L1581" s="162"/>
      <c r="M1581" s="162"/>
      <c r="N1581" s="162"/>
      <c r="O1581" s="162"/>
      <c r="P1581" s="162"/>
      <c r="Q1581" s="162"/>
      <c r="R1581" s="162"/>
      <c r="S1581" s="162"/>
      <c r="T1581" s="162"/>
      <c r="U1581" s="162"/>
      <c r="V1581" s="162"/>
      <c r="W1581" s="162"/>
      <c r="X1581" s="162"/>
      <c r="Y1581" s="162"/>
      <c r="Z1581" s="162"/>
      <c r="AA1581" s="162"/>
      <c r="AB1581" s="162"/>
      <c r="AC1581" s="162"/>
      <c r="AD1581" s="162"/>
      <c r="AE1581" s="162" t="s">
        <v>170</v>
      </c>
      <c r="AF1581" s="162"/>
      <c r="AG1581" s="162"/>
      <c r="AH1581" s="162"/>
      <c r="AI1581" s="162"/>
      <c r="AJ1581" s="162"/>
      <c r="AK1581" s="162"/>
      <c r="AL1581" s="162"/>
      <c r="AM1581" s="162">
        <v>21</v>
      </c>
      <c r="AN1581" s="162"/>
      <c r="AO1581" s="162"/>
      <c r="AP1581" s="162"/>
      <c r="AQ1581" s="162"/>
      <c r="AR1581" s="162"/>
      <c r="AS1581" s="162"/>
      <c r="AT1581" s="162"/>
      <c r="AU1581" s="162"/>
      <c r="AV1581" s="162"/>
      <c r="AW1581" s="162"/>
      <c r="AX1581" s="162"/>
      <c r="AY1581" s="162"/>
      <c r="AZ1581" s="162"/>
      <c r="BA1581" s="162"/>
      <c r="BB1581" s="162"/>
      <c r="BC1581" s="162"/>
      <c r="BD1581" s="162"/>
      <c r="BE1581" s="162"/>
      <c r="BF1581" s="162"/>
      <c r="BG1581" s="162"/>
      <c r="BH1581" s="162"/>
    </row>
    <row r="1582" spans="1:60" x14ac:dyDescent="0.2">
      <c r="A1582" s="209" t="s">
        <v>159</v>
      </c>
      <c r="B1582" s="172" t="s">
        <v>113</v>
      </c>
      <c r="C1582" s="200" t="s">
        <v>114</v>
      </c>
      <c r="D1582" s="176"/>
      <c r="E1582" s="182"/>
      <c r="F1582" s="295">
        <f>SUM(G1583:G1599)</f>
        <v>0</v>
      </c>
      <c r="G1582" s="296"/>
      <c r="H1582" s="189"/>
      <c r="I1582" s="212"/>
      <c r="AE1582" t="s">
        <v>160</v>
      </c>
    </row>
    <row r="1583" spans="1:60" outlineLevel="1" x14ac:dyDescent="0.2">
      <c r="A1583" s="210"/>
      <c r="B1583" s="297" t="s">
        <v>1433</v>
      </c>
      <c r="C1583" s="298"/>
      <c r="D1583" s="299"/>
      <c r="E1583" s="300"/>
      <c r="F1583" s="301"/>
      <c r="G1583" s="302"/>
      <c r="H1583" s="190"/>
      <c r="I1583" s="213"/>
      <c r="J1583" s="162"/>
      <c r="K1583" s="162"/>
      <c r="L1583" s="162"/>
      <c r="M1583" s="162"/>
      <c r="N1583" s="162"/>
      <c r="O1583" s="162"/>
      <c r="P1583" s="162"/>
      <c r="Q1583" s="162"/>
      <c r="R1583" s="162"/>
      <c r="S1583" s="162"/>
      <c r="T1583" s="162"/>
      <c r="U1583" s="162"/>
      <c r="V1583" s="162"/>
      <c r="W1583" s="162"/>
      <c r="X1583" s="162"/>
      <c r="Y1583" s="162"/>
      <c r="Z1583" s="162"/>
      <c r="AA1583" s="162"/>
      <c r="AB1583" s="162"/>
      <c r="AC1583" s="162">
        <v>0</v>
      </c>
      <c r="AD1583" s="162"/>
      <c r="AE1583" s="162"/>
      <c r="AF1583" s="162"/>
      <c r="AG1583" s="162"/>
      <c r="AH1583" s="162"/>
      <c r="AI1583" s="162"/>
      <c r="AJ1583" s="162"/>
      <c r="AK1583" s="162"/>
      <c r="AL1583" s="162"/>
      <c r="AM1583" s="162"/>
      <c r="AN1583" s="162"/>
      <c r="AO1583" s="162"/>
      <c r="AP1583" s="162"/>
      <c r="AQ1583" s="162"/>
      <c r="AR1583" s="162"/>
      <c r="AS1583" s="162"/>
      <c r="AT1583" s="162"/>
      <c r="AU1583" s="162"/>
      <c r="AV1583" s="162"/>
      <c r="AW1583" s="162"/>
      <c r="AX1583" s="162"/>
      <c r="AY1583" s="162"/>
      <c r="AZ1583" s="162"/>
      <c r="BA1583" s="162"/>
      <c r="BB1583" s="162"/>
      <c r="BC1583" s="162"/>
      <c r="BD1583" s="162"/>
      <c r="BE1583" s="162"/>
      <c r="BF1583" s="162"/>
      <c r="BG1583" s="162"/>
      <c r="BH1583" s="162"/>
    </row>
    <row r="1584" spans="1:60" outlineLevel="1" x14ac:dyDescent="0.2">
      <c r="A1584" s="211">
        <v>230</v>
      </c>
      <c r="B1584" s="173" t="s">
        <v>1434</v>
      </c>
      <c r="C1584" s="201" t="s">
        <v>1435</v>
      </c>
      <c r="D1584" s="177" t="s">
        <v>186</v>
      </c>
      <c r="E1584" s="183">
        <v>49.04</v>
      </c>
      <c r="F1584" s="192"/>
      <c r="G1584" s="191">
        <f>ROUND(E1584*F1584,2)</f>
        <v>0</v>
      </c>
      <c r="H1584" s="190" t="s">
        <v>1358</v>
      </c>
      <c r="I1584" s="213" t="s">
        <v>169</v>
      </c>
      <c r="J1584" s="162"/>
      <c r="K1584" s="162"/>
      <c r="L1584" s="162"/>
      <c r="M1584" s="162"/>
      <c r="N1584" s="162"/>
      <c r="O1584" s="162"/>
      <c r="P1584" s="162"/>
      <c r="Q1584" s="162"/>
      <c r="R1584" s="162"/>
      <c r="S1584" s="162"/>
      <c r="T1584" s="162"/>
      <c r="U1584" s="162"/>
      <c r="V1584" s="162"/>
      <c r="W1584" s="162"/>
      <c r="X1584" s="162"/>
      <c r="Y1584" s="162"/>
      <c r="Z1584" s="162"/>
      <c r="AA1584" s="162"/>
      <c r="AB1584" s="162"/>
      <c r="AC1584" s="162"/>
      <c r="AD1584" s="162"/>
      <c r="AE1584" s="162" t="s">
        <v>170</v>
      </c>
      <c r="AF1584" s="162"/>
      <c r="AG1584" s="162"/>
      <c r="AH1584" s="162"/>
      <c r="AI1584" s="162"/>
      <c r="AJ1584" s="162"/>
      <c r="AK1584" s="162"/>
      <c r="AL1584" s="162"/>
      <c r="AM1584" s="162">
        <v>21</v>
      </c>
      <c r="AN1584" s="162"/>
      <c r="AO1584" s="162"/>
      <c r="AP1584" s="162"/>
      <c r="AQ1584" s="162"/>
      <c r="AR1584" s="162"/>
      <c r="AS1584" s="162"/>
      <c r="AT1584" s="162"/>
      <c r="AU1584" s="162"/>
      <c r="AV1584" s="162"/>
      <c r="AW1584" s="162"/>
      <c r="AX1584" s="162"/>
      <c r="AY1584" s="162"/>
      <c r="AZ1584" s="162"/>
      <c r="BA1584" s="162"/>
      <c r="BB1584" s="162"/>
      <c r="BC1584" s="162"/>
      <c r="BD1584" s="162"/>
      <c r="BE1584" s="162"/>
      <c r="BF1584" s="162"/>
      <c r="BG1584" s="162"/>
      <c r="BH1584" s="162"/>
    </row>
    <row r="1585" spans="1:60" outlineLevel="1" x14ac:dyDescent="0.2">
      <c r="A1585" s="210"/>
      <c r="B1585" s="174"/>
      <c r="C1585" s="303" t="s">
        <v>1436</v>
      </c>
      <c r="D1585" s="304"/>
      <c r="E1585" s="305"/>
      <c r="F1585" s="306"/>
      <c r="G1585" s="307"/>
      <c r="H1585" s="190"/>
      <c r="I1585" s="213"/>
      <c r="J1585" s="162"/>
      <c r="K1585" s="162"/>
      <c r="L1585" s="162"/>
      <c r="M1585" s="162"/>
      <c r="N1585" s="162"/>
      <c r="O1585" s="162"/>
      <c r="P1585" s="162"/>
      <c r="Q1585" s="162"/>
      <c r="R1585" s="162"/>
      <c r="S1585" s="162"/>
      <c r="T1585" s="162"/>
      <c r="U1585" s="162"/>
      <c r="V1585" s="162"/>
      <c r="W1585" s="162"/>
      <c r="X1585" s="162"/>
      <c r="Y1585" s="162"/>
      <c r="Z1585" s="162"/>
      <c r="AA1585" s="162"/>
      <c r="AB1585" s="162"/>
      <c r="AC1585" s="162"/>
      <c r="AD1585" s="162"/>
      <c r="AE1585" s="162"/>
      <c r="AF1585" s="162"/>
      <c r="AG1585" s="162"/>
      <c r="AH1585" s="162"/>
      <c r="AI1585" s="162"/>
      <c r="AJ1585" s="162"/>
      <c r="AK1585" s="162"/>
      <c r="AL1585" s="162"/>
      <c r="AM1585" s="162"/>
      <c r="AN1585" s="162"/>
      <c r="AO1585" s="162"/>
      <c r="AP1585" s="162"/>
      <c r="AQ1585" s="162"/>
      <c r="AR1585" s="162"/>
      <c r="AS1585" s="162"/>
      <c r="AT1585" s="162"/>
      <c r="AU1585" s="162"/>
      <c r="AV1585" s="162"/>
      <c r="AW1585" s="162"/>
      <c r="AX1585" s="162"/>
      <c r="AY1585" s="162"/>
      <c r="AZ1585" s="162"/>
      <c r="BA1585" s="165" t="str">
        <f>C1585</f>
        <v>Montáž plastových oken a dveří včetně dodávky a montáže PU pěny a spojovacích prostředků.</v>
      </c>
      <c r="BB1585" s="162"/>
      <c r="BC1585" s="162"/>
      <c r="BD1585" s="162"/>
      <c r="BE1585" s="162"/>
      <c r="BF1585" s="162"/>
      <c r="BG1585" s="162"/>
      <c r="BH1585" s="162"/>
    </row>
    <row r="1586" spans="1:60" outlineLevel="1" x14ac:dyDescent="0.2">
      <c r="A1586" s="210"/>
      <c r="B1586" s="174"/>
      <c r="C1586" s="202" t="s">
        <v>1360</v>
      </c>
      <c r="D1586" s="178"/>
      <c r="E1586" s="184">
        <v>4.62</v>
      </c>
      <c r="F1586" s="191"/>
      <c r="G1586" s="191"/>
      <c r="H1586" s="190"/>
      <c r="I1586" s="213"/>
      <c r="J1586" s="162"/>
      <c r="K1586" s="162"/>
      <c r="L1586" s="162"/>
      <c r="M1586" s="162"/>
      <c r="N1586" s="162"/>
      <c r="O1586" s="162"/>
      <c r="P1586" s="162"/>
      <c r="Q1586" s="162"/>
      <c r="R1586" s="162"/>
      <c r="S1586" s="162"/>
      <c r="T1586" s="162"/>
      <c r="U1586" s="162"/>
      <c r="V1586" s="162"/>
      <c r="W1586" s="162"/>
      <c r="X1586" s="162"/>
      <c r="Y1586" s="162"/>
      <c r="Z1586" s="162"/>
      <c r="AA1586" s="162"/>
      <c r="AB1586" s="162"/>
      <c r="AC1586" s="162"/>
      <c r="AD1586" s="162"/>
      <c r="AE1586" s="162"/>
      <c r="AF1586" s="162"/>
      <c r="AG1586" s="162"/>
      <c r="AH1586" s="162"/>
      <c r="AI1586" s="162"/>
      <c r="AJ1586" s="162"/>
      <c r="AK1586" s="162"/>
      <c r="AL1586" s="162"/>
      <c r="AM1586" s="162"/>
      <c r="AN1586" s="162"/>
      <c r="AO1586" s="162"/>
      <c r="AP1586" s="162"/>
      <c r="AQ1586" s="162"/>
      <c r="AR1586" s="162"/>
      <c r="AS1586" s="162"/>
      <c r="AT1586" s="162"/>
      <c r="AU1586" s="162"/>
      <c r="AV1586" s="162"/>
      <c r="AW1586" s="162"/>
      <c r="AX1586" s="162"/>
      <c r="AY1586" s="162"/>
      <c r="AZ1586" s="162"/>
      <c r="BA1586" s="162"/>
      <c r="BB1586" s="162"/>
      <c r="BC1586" s="162"/>
      <c r="BD1586" s="162"/>
      <c r="BE1586" s="162"/>
      <c r="BF1586" s="162"/>
      <c r="BG1586" s="162"/>
      <c r="BH1586" s="162"/>
    </row>
    <row r="1587" spans="1:60" outlineLevel="1" x14ac:dyDescent="0.2">
      <c r="A1587" s="210"/>
      <c r="B1587" s="174"/>
      <c r="C1587" s="202" t="s">
        <v>462</v>
      </c>
      <c r="D1587" s="178"/>
      <c r="E1587" s="184">
        <v>6</v>
      </c>
      <c r="F1587" s="191"/>
      <c r="G1587" s="191"/>
      <c r="H1587" s="190"/>
      <c r="I1587" s="213"/>
      <c r="J1587" s="162"/>
      <c r="K1587" s="162"/>
      <c r="L1587" s="162"/>
      <c r="M1587" s="162"/>
      <c r="N1587" s="162"/>
      <c r="O1587" s="162"/>
      <c r="P1587" s="162"/>
      <c r="Q1587" s="162"/>
      <c r="R1587" s="162"/>
      <c r="S1587" s="162"/>
      <c r="T1587" s="162"/>
      <c r="U1587" s="162"/>
      <c r="V1587" s="162"/>
      <c r="W1587" s="162"/>
      <c r="X1587" s="162"/>
      <c r="Y1587" s="162"/>
      <c r="Z1587" s="162"/>
      <c r="AA1587" s="162"/>
      <c r="AB1587" s="162"/>
      <c r="AC1587" s="162"/>
      <c r="AD1587" s="162"/>
      <c r="AE1587" s="162"/>
      <c r="AF1587" s="162"/>
      <c r="AG1587" s="162"/>
      <c r="AH1587" s="162"/>
      <c r="AI1587" s="162"/>
      <c r="AJ1587" s="162"/>
      <c r="AK1587" s="162"/>
      <c r="AL1587" s="162"/>
      <c r="AM1587" s="162"/>
      <c r="AN1587" s="162"/>
      <c r="AO1587" s="162"/>
      <c r="AP1587" s="162"/>
      <c r="AQ1587" s="162"/>
      <c r="AR1587" s="162"/>
      <c r="AS1587" s="162"/>
      <c r="AT1587" s="162"/>
      <c r="AU1587" s="162"/>
      <c r="AV1587" s="162"/>
      <c r="AW1587" s="162"/>
      <c r="AX1587" s="162"/>
      <c r="AY1587" s="162"/>
      <c r="AZ1587" s="162"/>
      <c r="BA1587" s="162"/>
      <c r="BB1587" s="162"/>
      <c r="BC1587" s="162"/>
      <c r="BD1587" s="162"/>
      <c r="BE1587" s="162"/>
      <c r="BF1587" s="162"/>
      <c r="BG1587" s="162"/>
      <c r="BH1587" s="162"/>
    </row>
    <row r="1588" spans="1:60" outlineLevel="1" x14ac:dyDescent="0.2">
      <c r="A1588" s="210"/>
      <c r="B1588" s="174"/>
      <c r="C1588" s="202" t="s">
        <v>463</v>
      </c>
      <c r="D1588" s="178"/>
      <c r="E1588" s="184">
        <v>16.8</v>
      </c>
      <c r="F1588" s="191"/>
      <c r="G1588" s="191"/>
      <c r="H1588" s="190"/>
      <c r="I1588" s="213"/>
      <c r="J1588" s="162"/>
      <c r="K1588" s="162"/>
      <c r="L1588" s="162"/>
      <c r="M1588" s="162"/>
      <c r="N1588" s="162"/>
      <c r="O1588" s="162"/>
      <c r="P1588" s="162"/>
      <c r="Q1588" s="162"/>
      <c r="R1588" s="162"/>
      <c r="S1588" s="162"/>
      <c r="T1588" s="162"/>
      <c r="U1588" s="162"/>
      <c r="V1588" s="162"/>
      <c r="W1588" s="162"/>
      <c r="X1588" s="162"/>
      <c r="Y1588" s="162"/>
      <c r="Z1588" s="162"/>
      <c r="AA1588" s="162"/>
      <c r="AB1588" s="162"/>
      <c r="AC1588" s="162"/>
      <c r="AD1588" s="162"/>
      <c r="AE1588" s="162"/>
      <c r="AF1588" s="162"/>
      <c r="AG1588" s="162"/>
      <c r="AH1588" s="162"/>
      <c r="AI1588" s="162"/>
      <c r="AJ1588" s="162"/>
      <c r="AK1588" s="162"/>
      <c r="AL1588" s="162"/>
      <c r="AM1588" s="162"/>
      <c r="AN1588" s="162"/>
      <c r="AO1588" s="162"/>
      <c r="AP1588" s="162"/>
      <c r="AQ1588" s="162"/>
      <c r="AR1588" s="162"/>
      <c r="AS1588" s="162"/>
      <c r="AT1588" s="162"/>
      <c r="AU1588" s="162"/>
      <c r="AV1588" s="162"/>
      <c r="AW1588" s="162"/>
      <c r="AX1588" s="162"/>
      <c r="AY1588" s="162"/>
      <c r="AZ1588" s="162"/>
      <c r="BA1588" s="162"/>
      <c r="BB1588" s="162"/>
      <c r="BC1588" s="162"/>
      <c r="BD1588" s="162"/>
      <c r="BE1588" s="162"/>
      <c r="BF1588" s="162"/>
      <c r="BG1588" s="162"/>
      <c r="BH1588" s="162"/>
    </row>
    <row r="1589" spans="1:60" outlineLevel="1" x14ac:dyDescent="0.2">
      <c r="A1589" s="210"/>
      <c r="B1589" s="174"/>
      <c r="C1589" s="202" t="s">
        <v>464</v>
      </c>
      <c r="D1589" s="178"/>
      <c r="E1589" s="184">
        <v>2.4</v>
      </c>
      <c r="F1589" s="191"/>
      <c r="G1589" s="191"/>
      <c r="H1589" s="190"/>
      <c r="I1589" s="213"/>
      <c r="J1589" s="162"/>
      <c r="K1589" s="162"/>
      <c r="L1589" s="162"/>
      <c r="M1589" s="162"/>
      <c r="N1589" s="162"/>
      <c r="O1589" s="162"/>
      <c r="P1589" s="162"/>
      <c r="Q1589" s="162"/>
      <c r="R1589" s="162"/>
      <c r="S1589" s="162"/>
      <c r="T1589" s="162"/>
      <c r="U1589" s="162"/>
      <c r="V1589" s="162"/>
      <c r="W1589" s="162"/>
      <c r="X1589" s="162"/>
      <c r="Y1589" s="162"/>
      <c r="Z1589" s="162"/>
      <c r="AA1589" s="162"/>
      <c r="AB1589" s="162"/>
      <c r="AC1589" s="162"/>
      <c r="AD1589" s="162"/>
      <c r="AE1589" s="162"/>
      <c r="AF1589" s="162"/>
      <c r="AG1589" s="162"/>
      <c r="AH1589" s="162"/>
      <c r="AI1589" s="162"/>
      <c r="AJ1589" s="162"/>
      <c r="AK1589" s="162"/>
      <c r="AL1589" s="162"/>
      <c r="AM1589" s="162"/>
      <c r="AN1589" s="162"/>
      <c r="AO1589" s="162"/>
      <c r="AP1589" s="162"/>
      <c r="AQ1589" s="162"/>
      <c r="AR1589" s="162"/>
      <c r="AS1589" s="162"/>
      <c r="AT1589" s="162"/>
      <c r="AU1589" s="162"/>
      <c r="AV1589" s="162"/>
      <c r="AW1589" s="162"/>
      <c r="AX1589" s="162"/>
      <c r="AY1589" s="162"/>
      <c r="AZ1589" s="162"/>
      <c r="BA1589" s="162"/>
      <c r="BB1589" s="162"/>
      <c r="BC1589" s="162"/>
      <c r="BD1589" s="162"/>
      <c r="BE1589" s="162"/>
      <c r="BF1589" s="162"/>
      <c r="BG1589" s="162"/>
      <c r="BH1589" s="162"/>
    </row>
    <row r="1590" spans="1:60" outlineLevel="1" x14ac:dyDescent="0.2">
      <c r="A1590" s="210"/>
      <c r="B1590" s="174"/>
      <c r="C1590" s="202" t="s">
        <v>466</v>
      </c>
      <c r="D1590" s="178"/>
      <c r="E1590" s="184">
        <v>10.8</v>
      </c>
      <c r="F1590" s="191"/>
      <c r="G1590" s="191"/>
      <c r="H1590" s="190"/>
      <c r="I1590" s="213"/>
      <c r="J1590" s="162"/>
      <c r="K1590" s="162"/>
      <c r="L1590" s="162"/>
      <c r="M1590" s="162"/>
      <c r="N1590" s="162"/>
      <c r="O1590" s="162"/>
      <c r="P1590" s="162"/>
      <c r="Q1590" s="162"/>
      <c r="R1590" s="162"/>
      <c r="S1590" s="162"/>
      <c r="T1590" s="162"/>
      <c r="U1590" s="162"/>
      <c r="V1590" s="162"/>
      <c r="W1590" s="162"/>
      <c r="X1590" s="162"/>
      <c r="Y1590" s="162"/>
      <c r="Z1590" s="162"/>
      <c r="AA1590" s="162"/>
      <c r="AB1590" s="162"/>
      <c r="AC1590" s="162"/>
      <c r="AD1590" s="162"/>
      <c r="AE1590" s="162"/>
      <c r="AF1590" s="162"/>
      <c r="AG1590" s="162"/>
      <c r="AH1590" s="162"/>
      <c r="AI1590" s="162"/>
      <c r="AJ1590" s="162"/>
      <c r="AK1590" s="162"/>
      <c r="AL1590" s="162"/>
      <c r="AM1590" s="162"/>
      <c r="AN1590" s="162"/>
      <c r="AO1590" s="162"/>
      <c r="AP1590" s="162"/>
      <c r="AQ1590" s="162"/>
      <c r="AR1590" s="162"/>
      <c r="AS1590" s="162"/>
      <c r="AT1590" s="162"/>
      <c r="AU1590" s="162"/>
      <c r="AV1590" s="162"/>
      <c r="AW1590" s="162"/>
      <c r="AX1590" s="162"/>
      <c r="AY1590" s="162"/>
      <c r="AZ1590" s="162"/>
      <c r="BA1590" s="162"/>
      <c r="BB1590" s="162"/>
      <c r="BC1590" s="162"/>
      <c r="BD1590" s="162"/>
      <c r="BE1590" s="162"/>
      <c r="BF1590" s="162"/>
      <c r="BG1590" s="162"/>
      <c r="BH1590" s="162"/>
    </row>
    <row r="1591" spans="1:60" outlineLevel="1" x14ac:dyDescent="0.2">
      <c r="A1591" s="210"/>
      <c r="B1591" s="174"/>
      <c r="C1591" s="202" t="s">
        <v>467</v>
      </c>
      <c r="D1591" s="178"/>
      <c r="E1591" s="184">
        <v>8.42</v>
      </c>
      <c r="F1591" s="191"/>
      <c r="G1591" s="191"/>
      <c r="H1591" s="190"/>
      <c r="I1591" s="213"/>
      <c r="J1591" s="162"/>
      <c r="K1591" s="162"/>
      <c r="L1591" s="162"/>
      <c r="M1591" s="162"/>
      <c r="N1591" s="162"/>
      <c r="O1591" s="162"/>
      <c r="P1591" s="162"/>
      <c r="Q1591" s="162"/>
      <c r="R1591" s="162"/>
      <c r="S1591" s="162"/>
      <c r="T1591" s="162"/>
      <c r="U1591" s="162"/>
      <c r="V1591" s="162"/>
      <c r="W1591" s="162"/>
      <c r="X1591" s="162"/>
      <c r="Y1591" s="162"/>
      <c r="Z1591" s="162"/>
      <c r="AA1591" s="162"/>
      <c r="AB1591" s="162"/>
      <c r="AC1591" s="162"/>
      <c r="AD1591" s="162"/>
      <c r="AE1591" s="162"/>
      <c r="AF1591" s="162"/>
      <c r="AG1591" s="162"/>
      <c r="AH1591" s="162"/>
      <c r="AI1591" s="162"/>
      <c r="AJ1591" s="162"/>
      <c r="AK1591" s="162"/>
      <c r="AL1591" s="162"/>
      <c r="AM1591" s="162"/>
      <c r="AN1591" s="162"/>
      <c r="AO1591" s="162"/>
      <c r="AP1591" s="162"/>
      <c r="AQ1591" s="162"/>
      <c r="AR1591" s="162"/>
      <c r="AS1591" s="162"/>
      <c r="AT1591" s="162"/>
      <c r="AU1591" s="162"/>
      <c r="AV1591" s="162"/>
      <c r="AW1591" s="162"/>
      <c r="AX1591" s="162"/>
      <c r="AY1591" s="162"/>
      <c r="AZ1591" s="162"/>
      <c r="BA1591" s="162"/>
      <c r="BB1591" s="162"/>
      <c r="BC1591" s="162"/>
      <c r="BD1591" s="162"/>
      <c r="BE1591" s="162"/>
      <c r="BF1591" s="162"/>
      <c r="BG1591" s="162"/>
      <c r="BH1591" s="162"/>
    </row>
    <row r="1592" spans="1:60" ht="22.5" outlineLevel="1" x14ac:dyDescent="0.2">
      <c r="A1592" s="211">
        <v>231</v>
      </c>
      <c r="B1592" s="173" t="s">
        <v>1437</v>
      </c>
      <c r="C1592" s="201" t="s">
        <v>1438</v>
      </c>
      <c r="D1592" s="177" t="s">
        <v>347</v>
      </c>
      <c r="E1592" s="183">
        <v>1</v>
      </c>
      <c r="F1592" s="192"/>
      <c r="G1592" s="191">
        <f t="shared" ref="G1592:G1599" si="1">ROUND(E1592*F1592,2)</f>
        <v>0</v>
      </c>
      <c r="H1592" s="190"/>
      <c r="I1592" s="213" t="s">
        <v>485</v>
      </c>
      <c r="J1592" s="162"/>
      <c r="K1592" s="162"/>
      <c r="L1592" s="162"/>
      <c r="M1592" s="162"/>
      <c r="N1592" s="162"/>
      <c r="O1592" s="162"/>
      <c r="P1592" s="162"/>
      <c r="Q1592" s="162"/>
      <c r="R1592" s="162"/>
      <c r="S1592" s="162"/>
      <c r="T1592" s="162"/>
      <c r="U1592" s="162"/>
      <c r="V1592" s="162"/>
      <c r="W1592" s="162"/>
      <c r="X1592" s="162"/>
      <c r="Y1592" s="162"/>
      <c r="Z1592" s="162"/>
      <c r="AA1592" s="162"/>
      <c r="AB1592" s="162"/>
      <c r="AC1592" s="162"/>
      <c r="AD1592" s="162"/>
      <c r="AE1592" s="162" t="s">
        <v>486</v>
      </c>
      <c r="AF1592" s="162" t="s">
        <v>1220</v>
      </c>
      <c r="AG1592" s="162"/>
      <c r="AH1592" s="162"/>
      <c r="AI1592" s="162"/>
      <c r="AJ1592" s="162"/>
      <c r="AK1592" s="162"/>
      <c r="AL1592" s="162"/>
      <c r="AM1592" s="162">
        <v>21</v>
      </c>
      <c r="AN1592" s="162"/>
      <c r="AO1592" s="162"/>
      <c r="AP1592" s="162"/>
      <c r="AQ1592" s="162"/>
      <c r="AR1592" s="162"/>
      <c r="AS1592" s="162"/>
      <c r="AT1592" s="162"/>
      <c r="AU1592" s="162"/>
      <c r="AV1592" s="162"/>
      <c r="AW1592" s="162"/>
      <c r="AX1592" s="162"/>
      <c r="AY1592" s="162"/>
      <c r="AZ1592" s="162"/>
      <c r="BA1592" s="162"/>
      <c r="BB1592" s="162"/>
      <c r="BC1592" s="162"/>
      <c r="BD1592" s="162"/>
      <c r="BE1592" s="162"/>
      <c r="BF1592" s="162"/>
      <c r="BG1592" s="162"/>
      <c r="BH1592" s="162"/>
    </row>
    <row r="1593" spans="1:60" ht="22.5" outlineLevel="1" x14ac:dyDescent="0.2">
      <c r="A1593" s="211">
        <v>232</v>
      </c>
      <c r="B1593" s="173" t="s">
        <v>1439</v>
      </c>
      <c r="C1593" s="201" t="s">
        <v>1440</v>
      </c>
      <c r="D1593" s="177" t="s">
        <v>347</v>
      </c>
      <c r="E1593" s="183">
        <v>2</v>
      </c>
      <c r="F1593" s="192"/>
      <c r="G1593" s="191">
        <f t="shared" si="1"/>
        <v>0</v>
      </c>
      <c r="H1593" s="190"/>
      <c r="I1593" s="213" t="s">
        <v>485</v>
      </c>
      <c r="J1593" s="162"/>
      <c r="K1593" s="162"/>
      <c r="L1593" s="162"/>
      <c r="M1593" s="162"/>
      <c r="N1593" s="162"/>
      <c r="O1593" s="162"/>
      <c r="P1593" s="162"/>
      <c r="Q1593" s="162"/>
      <c r="R1593" s="162"/>
      <c r="S1593" s="162"/>
      <c r="T1593" s="162"/>
      <c r="U1593" s="162"/>
      <c r="V1593" s="162"/>
      <c r="W1593" s="162"/>
      <c r="X1593" s="162"/>
      <c r="Y1593" s="162"/>
      <c r="Z1593" s="162"/>
      <c r="AA1593" s="162"/>
      <c r="AB1593" s="162"/>
      <c r="AC1593" s="162"/>
      <c r="AD1593" s="162"/>
      <c r="AE1593" s="162" t="s">
        <v>486</v>
      </c>
      <c r="AF1593" s="162" t="s">
        <v>1220</v>
      </c>
      <c r="AG1593" s="162"/>
      <c r="AH1593" s="162"/>
      <c r="AI1593" s="162"/>
      <c r="AJ1593" s="162"/>
      <c r="AK1593" s="162"/>
      <c r="AL1593" s="162"/>
      <c r="AM1593" s="162">
        <v>21</v>
      </c>
      <c r="AN1593" s="162"/>
      <c r="AO1593" s="162"/>
      <c r="AP1593" s="162"/>
      <c r="AQ1593" s="162"/>
      <c r="AR1593" s="162"/>
      <c r="AS1593" s="162"/>
      <c r="AT1593" s="162"/>
      <c r="AU1593" s="162"/>
      <c r="AV1593" s="162"/>
      <c r="AW1593" s="162"/>
      <c r="AX1593" s="162"/>
      <c r="AY1593" s="162"/>
      <c r="AZ1593" s="162"/>
      <c r="BA1593" s="162"/>
      <c r="BB1593" s="162"/>
      <c r="BC1593" s="162"/>
      <c r="BD1593" s="162"/>
      <c r="BE1593" s="162"/>
      <c r="BF1593" s="162"/>
      <c r="BG1593" s="162"/>
      <c r="BH1593" s="162"/>
    </row>
    <row r="1594" spans="1:60" ht="22.5" outlineLevel="1" x14ac:dyDescent="0.2">
      <c r="A1594" s="211">
        <v>233</v>
      </c>
      <c r="B1594" s="173" t="s">
        <v>1441</v>
      </c>
      <c r="C1594" s="201" t="s">
        <v>1442</v>
      </c>
      <c r="D1594" s="177" t="s">
        <v>347</v>
      </c>
      <c r="E1594" s="183">
        <v>7</v>
      </c>
      <c r="F1594" s="192"/>
      <c r="G1594" s="191">
        <f t="shared" si="1"/>
        <v>0</v>
      </c>
      <c r="H1594" s="190"/>
      <c r="I1594" s="213" t="s">
        <v>485</v>
      </c>
      <c r="J1594" s="162"/>
      <c r="K1594" s="162"/>
      <c r="L1594" s="162"/>
      <c r="M1594" s="162"/>
      <c r="N1594" s="162"/>
      <c r="O1594" s="162"/>
      <c r="P1594" s="162"/>
      <c r="Q1594" s="162"/>
      <c r="R1594" s="162"/>
      <c r="S1594" s="162"/>
      <c r="T1594" s="162"/>
      <c r="U1594" s="162"/>
      <c r="V1594" s="162"/>
      <c r="W1594" s="162"/>
      <c r="X1594" s="162"/>
      <c r="Y1594" s="162"/>
      <c r="Z1594" s="162"/>
      <c r="AA1594" s="162"/>
      <c r="AB1594" s="162"/>
      <c r="AC1594" s="162"/>
      <c r="AD1594" s="162"/>
      <c r="AE1594" s="162" t="s">
        <v>486</v>
      </c>
      <c r="AF1594" s="162" t="s">
        <v>1220</v>
      </c>
      <c r="AG1594" s="162"/>
      <c r="AH1594" s="162"/>
      <c r="AI1594" s="162"/>
      <c r="AJ1594" s="162"/>
      <c r="AK1594" s="162"/>
      <c r="AL1594" s="162"/>
      <c r="AM1594" s="162">
        <v>21</v>
      </c>
      <c r="AN1594" s="162"/>
      <c r="AO1594" s="162"/>
      <c r="AP1594" s="162"/>
      <c r="AQ1594" s="162"/>
      <c r="AR1594" s="162"/>
      <c r="AS1594" s="162"/>
      <c r="AT1594" s="162"/>
      <c r="AU1594" s="162"/>
      <c r="AV1594" s="162"/>
      <c r="AW1594" s="162"/>
      <c r="AX1594" s="162"/>
      <c r="AY1594" s="162"/>
      <c r="AZ1594" s="162"/>
      <c r="BA1594" s="162"/>
      <c r="BB1594" s="162"/>
      <c r="BC1594" s="162"/>
      <c r="BD1594" s="162"/>
      <c r="BE1594" s="162"/>
      <c r="BF1594" s="162"/>
      <c r="BG1594" s="162"/>
      <c r="BH1594" s="162"/>
    </row>
    <row r="1595" spans="1:60" ht="22.5" outlineLevel="1" x14ac:dyDescent="0.2">
      <c r="A1595" s="211">
        <v>234</v>
      </c>
      <c r="B1595" s="173" t="s">
        <v>1443</v>
      </c>
      <c r="C1595" s="201" t="s">
        <v>1444</v>
      </c>
      <c r="D1595" s="177" t="s">
        <v>347</v>
      </c>
      <c r="E1595" s="183">
        <v>1</v>
      </c>
      <c r="F1595" s="192"/>
      <c r="G1595" s="191">
        <f t="shared" si="1"/>
        <v>0</v>
      </c>
      <c r="H1595" s="190"/>
      <c r="I1595" s="213" t="s">
        <v>485</v>
      </c>
      <c r="J1595" s="162"/>
      <c r="K1595" s="162"/>
      <c r="L1595" s="162"/>
      <c r="M1595" s="162"/>
      <c r="N1595" s="162"/>
      <c r="O1595" s="162"/>
      <c r="P1595" s="162"/>
      <c r="Q1595" s="162"/>
      <c r="R1595" s="162"/>
      <c r="S1595" s="162"/>
      <c r="T1595" s="162"/>
      <c r="U1595" s="162"/>
      <c r="V1595" s="162"/>
      <c r="W1595" s="162"/>
      <c r="X1595" s="162"/>
      <c r="Y1595" s="162"/>
      <c r="Z1595" s="162"/>
      <c r="AA1595" s="162"/>
      <c r="AB1595" s="162"/>
      <c r="AC1595" s="162"/>
      <c r="AD1595" s="162"/>
      <c r="AE1595" s="162" t="s">
        <v>486</v>
      </c>
      <c r="AF1595" s="162" t="s">
        <v>1220</v>
      </c>
      <c r="AG1595" s="162"/>
      <c r="AH1595" s="162"/>
      <c r="AI1595" s="162"/>
      <c r="AJ1595" s="162"/>
      <c r="AK1595" s="162"/>
      <c r="AL1595" s="162"/>
      <c r="AM1595" s="162">
        <v>21</v>
      </c>
      <c r="AN1595" s="162"/>
      <c r="AO1595" s="162"/>
      <c r="AP1595" s="162"/>
      <c r="AQ1595" s="162"/>
      <c r="AR1595" s="162"/>
      <c r="AS1595" s="162"/>
      <c r="AT1595" s="162"/>
      <c r="AU1595" s="162"/>
      <c r="AV1595" s="162"/>
      <c r="AW1595" s="162"/>
      <c r="AX1595" s="162"/>
      <c r="AY1595" s="162"/>
      <c r="AZ1595" s="162"/>
      <c r="BA1595" s="162"/>
      <c r="BB1595" s="162"/>
      <c r="BC1595" s="162"/>
      <c r="BD1595" s="162"/>
      <c r="BE1595" s="162"/>
      <c r="BF1595" s="162"/>
      <c r="BG1595" s="162"/>
      <c r="BH1595" s="162"/>
    </row>
    <row r="1596" spans="1:60" ht="22.5" outlineLevel="1" x14ac:dyDescent="0.2">
      <c r="A1596" s="211">
        <v>235</v>
      </c>
      <c r="B1596" s="173" t="s">
        <v>1445</v>
      </c>
      <c r="C1596" s="201" t="s">
        <v>1446</v>
      </c>
      <c r="D1596" s="177" t="s">
        <v>347</v>
      </c>
      <c r="E1596" s="183">
        <v>1</v>
      </c>
      <c r="F1596" s="192"/>
      <c r="G1596" s="191">
        <f t="shared" si="1"/>
        <v>0</v>
      </c>
      <c r="H1596" s="190"/>
      <c r="I1596" s="213" t="s">
        <v>485</v>
      </c>
      <c r="J1596" s="162"/>
      <c r="K1596" s="162"/>
      <c r="L1596" s="162"/>
      <c r="M1596" s="162"/>
      <c r="N1596" s="162"/>
      <c r="O1596" s="162"/>
      <c r="P1596" s="162"/>
      <c r="Q1596" s="162"/>
      <c r="R1596" s="162"/>
      <c r="S1596" s="162"/>
      <c r="T1596" s="162"/>
      <c r="U1596" s="162"/>
      <c r="V1596" s="162"/>
      <c r="W1596" s="162"/>
      <c r="X1596" s="162"/>
      <c r="Y1596" s="162"/>
      <c r="Z1596" s="162"/>
      <c r="AA1596" s="162"/>
      <c r="AB1596" s="162"/>
      <c r="AC1596" s="162"/>
      <c r="AD1596" s="162"/>
      <c r="AE1596" s="162" t="s">
        <v>486</v>
      </c>
      <c r="AF1596" s="162" t="s">
        <v>1220</v>
      </c>
      <c r="AG1596" s="162"/>
      <c r="AH1596" s="162"/>
      <c r="AI1596" s="162"/>
      <c r="AJ1596" s="162"/>
      <c r="AK1596" s="162"/>
      <c r="AL1596" s="162"/>
      <c r="AM1596" s="162">
        <v>21</v>
      </c>
      <c r="AN1596" s="162"/>
      <c r="AO1596" s="162"/>
      <c r="AP1596" s="162"/>
      <c r="AQ1596" s="162"/>
      <c r="AR1596" s="162"/>
      <c r="AS1596" s="162"/>
      <c r="AT1596" s="162"/>
      <c r="AU1596" s="162"/>
      <c r="AV1596" s="162"/>
      <c r="AW1596" s="162"/>
      <c r="AX1596" s="162"/>
      <c r="AY1596" s="162"/>
      <c r="AZ1596" s="162"/>
      <c r="BA1596" s="162"/>
      <c r="BB1596" s="162"/>
      <c r="BC1596" s="162"/>
      <c r="BD1596" s="162"/>
      <c r="BE1596" s="162"/>
      <c r="BF1596" s="162"/>
      <c r="BG1596" s="162"/>
      <c r="BH1596" s="162"/>
    </row>
    <row r="1597" spans="1:60" ht="22.5" outlineLevel="1" x14ac:dyDescent="0.2">
      <c r="A1597" s="211">
        <v>236</v>
      </c>
      <c r="B1597" s="173" t="s">
        <v>1447</v>
      </c>
      <c r="C1597" s="201" t="s">
        <v>1448</v>
      </c>
      <c r="D1597" s="177" t="s">
        <v>347</v>
      </c>
      <c r="E1597" s="183">
        <v>1</v>
      </c>
      <c r="F1597" s="192"/>
      <c r="G1597" s="191">
        <f t="shared" si="1"/>
        <v>0</v>
      </c>
      <c r="H1597" s="190"/>
      <c r="I1597" s="213" t="s">
        <v>485</v>
      </c>
      <c r="J1597" s="162"/>
      <c r="K1597" s="162"/>
      <c r="L1597" s="162"/>
      <c r="M1597" s="162"/>
      <c r="N1597" s="162"/>
      <c r="O1597" s="162"/>
      <c r="P1597" s="162"/>
      <c r="Q1597" s="162"/>
      <c r="R1597" s="162"/>
      <c r="S1597" s="162"/>
      <c r="T1597" s="162"/>
      <c r="U1597" s="162"/>
      <c r="V1597" s="162"/>
      <c r="W1597" s="162"/>
      <c r="X1597" s="162"/>
      <c r="Y1597" s="162"/>
      <c r="Z1597" s="162"/>
      <c r="AA1597" s="162"/>
      <c r="AB1597" s="162"/>
      <c r="AC1597" s="162"/>
      <c r="AD1597" s="162"/>
      <c r="AE1597" s="162" t="s">
        <v>486</v>
      </c>
      <c r="AF1597" s="162" t="s">
        <v>1220</v>
      </c>
      <c r="AG1597" s="162"/>
      <c r="AH1597" s="162"/>
      <c r="AI1597" s="162"/>
      <c r="AJ1597" s="162"/>
      <c r="AK1597" s="162"/>
      <c r="AL1597" s="162"/>
      <c r="AM1597" s="162">
        <v>21</v>
      </c>
      <c r="AN1597" s="162"/>
      <c r="AO1597" s="162"/>
      <c r="AP1597" s="162"/>
      <c r="AQ1597" s="162"/>
      <c r="AR1597" s="162"/>
      <c r="AS1597" s="162"/>
      <c r="AT1597" s="162"/>
      <c r="AU1597" s="162"/>
      <c r="AV1597" s="162"/>
      <c r="AW1597" s="162"/>
      <c r="AX1597" s="162"/>
      <c r="AY1597" s="162"/>
      <c r="AZ1597" s="162"/>
      <c r="BA1597" s="162"/>
      <c r="BB1597" s="162"/>
      <c r="BC1597" s="162"/>
      <c r="BD1597" s="162"/>
      <c r="BE1597" s="162"/>
      <c r="BF1597" s="162"/>
      <c r="BG1597" s="162"/>
      <c r="BH1597" s="162"/>
    </row>
    <row r="1598" spans="1:60" ht="22.5" outlineLevel="1" x14ac:dyDescent="0.2">
      <c r="A1598" s="211">
        <v>237</v>
      </c>
      <c r="B1598" s="173" t="s">
        <v>1449</v>
      </c>
      <c r="C1598" s="201" t="s">
        <v>1450</v>
      </c>
      <c r="D1598" s="177" t="s">
        <v>1451</v>
      </c>
      <c r="E1598" s="183">
        <v>1</v>
      </c>
      <c r="F1598" s="192"/>
      <c r="G1598" s="191">
        <f t="shared" si="1"/>
        <v>0</v>
      </c>
      <c r="H1598" s="190"/>
      <c r="I1598" s="213" t="s">
        <v>485</v>
      </c>
      <c r="J1598" s="162"/>
      <c r="K1598" s="162"/>
      <c r="L1598" s="162"/>
      <c r="M1598" s="162"/>
      <c r="N1598" s="162"/>
      <c r="O1598" s="162"/>
      <c r="P1598" s="162"/>
      <c r="Q1598" s="162"/>
      <c r="R1598" s="162"/>
      <c r="S1598" s="162"/>
      <c r="T1598" s="162"/>
      <c r="U1598" s="162"/>
      <c r="V1598" s="162"/>
      <c r="W1598" s="162"/>
      <c r="X1598" s="162"/>
      <c r="Y1598" s="162"/>
      <c r="Z1598" s="162"/>
      <c r="AA1598" s="162"/>
      <c r="AB1598" s="162"/>
      <c r="AC1598" s="162"/>
      <c r="AD1598" s="162"/>
      <c r="AE1598" s="162" t="s">
        <v>486</v>
      </c>
      <c r="AF1598" s="162" t="s">
        <v>1220</v>
      </c>
      <c r="AG1598" s="162"/>
      <c r="AH1598" s="162"/>
      <c r="AI1598" s="162"/>
      <c r="AJ1598" s="162"/>
      <c r="AK1598" s="162"/>
      <c r="AL1598" s="162"/>
      <c r="AM1598" s="162">
        <v>21</v>
      </c>
      <c r="AN1598" s="162"/>
      <c r="AO1598" s="162"/>
      <c r="AP1598" s="162"/>
      <c r="AQ1598" s="162"/>
      <c r="AR1598" s="162"/>
      <c r="AS1598" s="162"/>
      <c r="AT1598" s="162"/>
      <c r="AU1598" s="162"/>
      <c r="AV1598" s="162"/>
      <c r="AW1598" s="162"/>
      <c r="AX1598" s="162"/>
      <c r="AY1598" s="162"/>
      <c r="AZ1598" s="162"/>
      <c r="BA1598" s="162"/>
      <c r="BB1598" s="162"/>
      <c r="BC1598" s="162"/>
      <c r="BD1598" s="162"/>
      <c r="BE1598" s="162"/>
      <c r="BF1598" s="162"/>
      <c r="BG1598" s="162"/>
      <c r="BH1598" s="162"/>
    </row>
    <row r="1599" spans="1:60" ht="22.5" outlineLevel="1" x14ac:dyDescent="0.2">
      <c r="A1599" s="211">
        <v>238</v>
      </c>
      <c r="B1599" s="173" t="s">
        <v>1452</v>
      </c>
      <c r="C1599" s="201" t="s">
        <v>1453</v>
      </c>
      <c r="D1599" s="177" t="s">
        <v>347</v>
      </c>
      <c r="E1599" s="183">
        <v>1</v>
      </c>
      <c r="F1599" s="192"/>
      <c r="G1599" s="191">
        <f t="shared" si="1"/>
        <v>0</v>
      </c>
      <c r="H1599" s="190"/>
      <c r="I1599" s="213" t="s">
        <v>485</v>
      </c>
      <c r="J1599" s="162"/>
      <c r="K1599" s="162"/>
      <c r="L1599" s="162"/>
      <c r="M1599" s="162"/>
      <c r="N1599" s="162"/>
      <c r="O1599" s="162"/>
      <c r="P1599" s="162"/>
      <c r="Q1599" s="162"/>
      <c r="R1599" s="162"/>
      <c r="S1599" s="162"/>
      <c r="T1599" s="162"/>
      <c r="U1599" s="162"/>
      <c r="V1599" s="162"/>
      <c r="W1599" s="162"/>
      <c r="X1599" s="162"/>
      <c r="Y1599" s="162"/>
      <c r="Z1599" s="162"/>
      <c r="AA1599" s="162"/>
      <c r="AB1599" s="162"/>
      <c r="AC1599" s="162"/>
      <c r="AD1599" s="162"/>
      <c r="AE1599" s="162" t="s">
        <v>486</v>
      </c>
      <c r="AF1599" s="162" t="s">
        <v>1220</v>
      </c>
      <c r="AG1599" s="162"/>
      <c r="AH1599" s="162"/>
      <c r="AI1599" s="162"/>
      <c r="AJ1599" s="162"/>
      <c r="AK1599" s="162"/>
      <c r="AL1599" s="162"/>
      <c r="AM1599" s="162">
        <v>21</v>
      </c>
      <c r="AN1599" s="162"/>
      <c r="AO1599" s="162"/>
      <c r="AP1599" s="162"/>
      <c r="AQ1599" s="162"/>
      <c r="AR1599" s="162"/>
      <c r="AS1599" s="162"/>
      <c r="AT1599" s="162"/>
      <c r="AU1599" s="162"/>
      <c r="AV1599" s="162"/>
      <c r="AW1599" s="162"/>
      <c r="AX1599" s="162"/>
      <c r="AY1599" s="162"/>
      <c r="AZ1599" s="162"/>
      <c r="BA1599" s="162"/>
      <c r="BB1599" s="162"/>
      <c r="BC1599" s="162"/>
      <c r="BD1599" s="162"/>
      <c r="BE1599" s="162"/>
      <c r="BF1599" s="162"/>
      <c r="BG1599" s="162"/>
      <c r="BH1599" s="162"/>
    </row>
    <row r="1600" spans="1:60" x14ac:dyDescent="0.2">
      <c r="A1600" s="209" t="s">
        <v>159</v>
      </c>
      <c r="B1600" s="172" t="s">
        <v>115</v>
      </c>
      <c r="C1600" s="200" t="s">
        <v>116</v>
      </c>
      <c r="D1600" s="176"/>
      <c r="E1600" s="182"/>
      <c r="F1600" s="295">
        <f>SUM(G1601:G1628)</f>
        <v>0</v>
      </c>
      <c r="G1600" s="296"/>
      <c r="H1600" s="189"/>
      <c r="I1600" s="212"/>
      <c r="AE1600" t="s">
        <v>160</v>
      </c>
    </row>
    <row r="1601" spans="1:60" outlineLevel="1" x14ac:dyDescent="0.2">
      <c r="A1601" s="210"/>
      <c r="B1601" s="297" t="s">
        <v>1454</v>
      </c>
      <c r="C1601" s="298"/>
      <c r="D1601" s="299"/>
      <c r="E1601" s="300"/>
      <c r="F1601" s="301"/>
      <c r="G1601" s="302"/>
      <c r="H1601" s="190"/>
      <c r="I1601" s="213"/>
      <c r="J1601" s="162"/>
      <c r="K1601" s="162"/>
      <c r="L1601" s="162"/>
      <c r="M1601" s="162"/>
      <c r="N1601" s="162"/>
      <c r="O1601" s="162"/>
      <c r="P1601" s="162"/>
      <c r="Q1601" s="162"/>
      <c r="R1601" s="162"/>
      <c r="S1601" s="162"/>
      <c r="T1601" s="162"/>
      <c r="U1601" s="162"/>
      <c r="V1601" s="162"/>
      <c r="W1601" s="162"/>
      <c r="X1601" s="162"/>
      <c r="Y1601" s="162"/>
      <c r="Z1601" s="162"/>
      <c r="AA1601" s="162"/>
      <c r="AB1601" s="162"/>
      <c r="AC1601" s="162">
        <v>0</v>
      </c>
      <c r="AD1601" s="162"/>
      <c r="AE1601" s="162"/>
      <c r="AF1601" s="162"/>
      <c r="AG1601" s="162"/>
      <c r="AH1601" s="162"/>
      <c r="AI1601" s="162"/>
      <c r="AJ1601" s="162"/>
      <c r="AK1601" s="162"/>
      <c r="AL1601" s="162"/>
      <c r="AM1601" s="162"/>
      <c r="AN1601" s="162"/>
      <c r="AO1601" s="162"/>
      <c r="AP1601" s="162"/>
      <c r="AQ1601" s="162"/>
      <c r="AR1601" s="162"/>
      <c r="AS1601" s="162"/>
      <c r="AT1601" s="162"/>
      <c r="AU1601" s="162"/>
      <c r="AV1601" s="162"/>
      <c r="AW1601" s="162"/>
      <c r="AX1601" s="162"/>
      <c r="AY1601" s="162"/>
      <c r="AZ1601" s="162"/>
      <c r="BA1601" s="162"/>
      <c r="BB1601" s="162"/>
      <c r="BC1601" s="162"/>
      <c r="BD1601" s="162"/>
      <c r="BE1601" s="162"/>
      <c r="BF1601" s="162"/>
      <c r="BG1601" s="162"/>
      <c r="BH1601" s="162"/>
    </row>
    <row r="1602" spans="1:60" outlineLevel="1" x14ac:dyDescent="0.2">
      <c r="A1602" s="211">
        <v>239</v>
      </c>
      <c r="B1602" s="173" t="s">
        <v>1455</v>
      </c>
      <c r="C1602" s="201" t="s">
        <v>1456</v>
      </c>
      <c r="D1602" s="177" t="s">
        <v>167</v>
      </c>
      <c r="E1602" s="183">
        <v>7.3801300000000003</v>
      </c>
      <c r="F1602" s="192"/>
      <c r="G1602" s="191">
        <f>ROUND(E1602*F1602,2)</f>
        <v>0</v>
      </c>
      <c r="H1602" s="190" t="s">
        <v>1457</v>
      </c>
      <c r="I1602" s="213" t="s">
        <v>169</v>
      </c>
      <c r="J1602" s="162"/>
      <c r="K1602" s="162"/>
      <c r="L1602" s="162"/>
      <c r="M1602" s="162"/>
      <c r="N1602" s="162"/>
      <c r="O1602" s="162"/>
      <c r="P1602" s="162"/>
      <c r="Q1602" s="162"/>
      <c r="R1602" s="162"/>
      <c r="S1602" s="162"/>
      <c r="T1602" s="162"/>
      <c r="U1602" s="162"/>
      <c r="V1602" s="162"/>
      <c r="W1602" s="162"/>
      <c r="X1602" s="162"/>
      <c r="Y1602" s="162"/>
      <c r="Z1602" s="162"/>
      <c r="AA1602" s="162"/>
      <c r="AB1602" s="162"/>
      <c r="AC1602" s="162"/>
      <c r="AD1602" s="162"/>
      <c r="AE1602" s="162" t="s">
        <v>170</v>
      </c>
      <c r="AF1602" s="162"/>
      <c r="AG1602" s="162"/>
      <c r="AH1602" s="162"/>
      <c r="AI1602" s="162"/>
      <c r="AJ1602" s="162"/>
      <c r="AK1602" s="162"/>
      <c r="AL1602" s="162"/>
      <c r="AM1602" s="162">
        <v>21</v>
      </c>
      <c r="AN1602" s="162"/>
      <c r="AO1602" s="162"/>
      <c r="AP1602" s="162"/>
      <c r="AQ1602" s="162"/>
      <c r="AR1602" s="162"/>
      <c r="AS1602" s="162"/>
      <c r="AT1602" s="162"/>
      <c r="AU1602" s="162"/>
      <c r="AV1602" s="162"/>
      <c r="AW1602" s="162"/>
      <c r="AX1602" s="162"/>
      <c r="AY1602" s="162"/>
      <c r="AZ1602" s="162"/>
      <c r="BA1602" s="162"/>
      <c r="BB1602" s="162"/>
      <c r="BC1602" s="162"/>
      <c r="BD1602" s="162"/>
      <c r="BE1602" s="162"/>
      <c r="BF1602" s="162"/>
      <c r="BG1602" s="162"/>
      <c r="BH1602" s="162"/>
    </row>
    <row r="1603" spans="1:60" outlineLevel="1" x14ac:dyDescent="0.2">
      <c r="A1603" s="210"/>
      <c r="B1603" s="174"/>
      <c r="C1603" s="202" t="s">
        <v>944</v>
      </c>
      <c r="D1603" s="178"/>
      <c r="E1603" s="184">
        <v>7.3801300000000003</v>
      </c>
      <c r="F1603" s="191"/>
      <c r="G1603" s="191"/>
      <c r="H1603" s="190"/>
      <c r="I1603" s="213"/>
      <c r="J1603" s="162"/>
      <c r="K1603" s="162"/>
      <c r="L1603" s="162"/>
      <c r="M1603" s="162"/>
      <c r="N1603" s="162"/>
      <c r="O1603" s="162"/>
      <c r="P1603" s="162"/>
      <c r="Q1603" s="162"/>
      <c r="R1603" s="162"/>
      <c r="S1603" s="162"/>
      <c r="T1603" s="162"/>
      <c r="U1603" s="162"/>
      <c r="V1603" s="162"/>
      <c r="W1603" s="162"/>
      <c r="X1603" s="162"/>
      <c r="Y1603" s="162"/>
      <c r="Z1603" s="162"/>
      <c r="AA1603" s="162"/>
      <c r="AB1603" s="162"/>
      <c r="AC1603" s="162"/>
      <c r="AD1603" s="162"/>
      <c r="AE1603" s="162"/>
      <c r="AF1603" s="162"/>
      <c r="AG1603" s="162"/>
      <c r="AH1603" s="162"/>
      <c r="AI1603" s="162"/>
      <c r="AJ1603" s="162"/>
      <c r="AK1603" s="162"/>
      <c r="AL1603" s="162"/>
      <c r="AM1603" s="162"/>
      <c r="AN1603" s="162"/>
      <c r="AO1603" s="162"/>
      <c r="AP1603" s="162"/>
      <c r="AQ1603" s="162"/>
      <c r="AR1603" s="162"/>
      <c r="AS1603" s="162"/>
      <c r="AT1603" s="162"/>
      <c r="AU1603" s="162"/>
      <c r="AV1603" s="162"/>
      <c r="AW1603" s="162"/>
      <c r="AX1603" s="162"/>
      <c r="AY1603" s="162"/>
      <c r="AZ1603" s="162"/>
      <c r="BA1603" s="162"/>
      <c r="BB1603" s="162"/>
      <c r="BC1603" s="162"/>
      <c r="BD1603" s="162"/>
      <c r="BE1603" s="162"/>
      <c r="BF1603" s="162"/>
      <c r="BG1603" s="162"/>
      <c r="BH1603" s="162"/>
    </row>
    <row r="1604" spans="1:60" outlineLevel="1" x14ac:dyDescent="0.2">
      <c r="A1604" s="210"/>
      <c r="B1604" s="289" t="s">
        <v>1458</v>
      </c>
      <c r="C1604" s="290"/>
      <c r="D1604" s="291"/>
      <c r="E1604" s="292"/>
      <c r="F1604" s="293"/>
      <c r="G1604" s="294"/>
      <c r="H1604" s="190"/>
      <c r="I1604" s="213"/>
      <c r="J1604" s="162"/>
      <c r="K1604" s="162"/>
      <c r="L1604" s="162"/>
      <c r="M1604" s="162"/>
      <c r="N1604" s="162"/>
      <c r="O1604" s="162"/>
      <c r="P1604" s="162"/>
      <c r="Q1604" s="162"/>
      <c r="R1604" s="162"/>
      <c r="S1604" s="162"/>
      <c r="T1604" s="162"/>
      <c r="U1604" s="162"/>
      <c r="V1604" s="162"/>
      <c r="W1604" s="162"/>
      <c r="X1604" s="162"/>
      <c r="Y1604" s="162"/>
      <c r="Z1604" s="162"/>
      <c r="AA1604" s="162"/>
      <c r="AB1604" s="162"/>
      <c r="AC1604" s="162">
        <v>0</v>
      </c>
      <c r="AD1604" s="162"/>
      <c r="AE1604" s="162"/>
      <c r="AF1604" s="162"/>
      <c r="AG1604" s="162"/>
      <c r="AH1604" s="162"/>
      <c r="AI1604" s="162"/>
      <c r="AJ1604" s="162"/>
      <c r="AK1604" s="162"/>
      <c r="AL1604" s="162"/>
      <c r="AM1604" s="162"/>
      <c r="AN1604" s="162"/>
      <c r="AO1604" s="162"/>
      <c r="AP1604" s="162"/>
      <c r="AQ1604" s="162"/>
      <c r="AR1604" s="162"/>
      <c r="AS1604" s="162"/>
      <c r="AT1604" s="162"/>
      <c r="AU1604" s="162"/>
      <c r="AV1604" s="162"/>
      <c r="AW1604" s="162"/>
      <c r="AX1604" s="162"/>
      <c r="AY1604" s="162"/>
      <c r="AZ1604" s="162"/>
      <c r="BA1604" s="162"/>
      <c r="BB1604" s="162"/>
      <c r="BC1604" s="162"/>
      <c r="BD1604" s="162"/>
      <c r="BE1604" s="162"/>
      <c r="BF1604" s="162"/>
      <c r="BG1604" s="162"/>
      <c r="BH1604" s="162"/>
    </row>
    <row r="1605" spans="1:60" outlineLevel="1" x14ac:dyDescent="0.2">
      <c r="A1605" s="211">
        <v>240</v>
      </c>
      <c r="B1605" s="173" t="s">
        <v>1459</v>
      </c>
      <c r="C1605" s="201" t="s">
        <v>1460</v>
      </c>
      <c r="D1605" s="177" t="s">
        <v>186</v>
      </c>
      <c r="E1605" s="183">
        <v>2.95</v>
      </c>
      <c r="F1605" s="192"/>
      <c r="G1605" s="191">
        <f>ROUND(E1605*F1605,2)</f>
        <v>0</v>
      </c>
      <c r="H1605" s="190" t="s">
        <v>1457</v>
      </c>
      <c r="I1605" s="213" t="s">
        <v>169</v>
      </c>
      <c r="J1605" s="162"/>
      <c r="K1605" s="162"/>
      <c r="L1605" s="162"/>
      <c r="M1605" s="162"/>
      <c r="N1605" s="162"/>
      <c r="O1605" s="162"/>
      <c r="P1605" s="162"/>
      <c r="Q1605" s="162"/>
      <c r="R1605" s="162"/>
      <c r="S1605" s="162"/>
      <c r="T1605" s="162"/>
      <c r="U1605" s="162"/>
      <c r="V1605" s="162"/>
      <c r="W1605" s="162"/>
      <c r="X1605" s="162"/>
      <c r="Y1605" s="162"/>
      <c r="Z1605" s="162"/>
      <c r="AA1605" s="162"/>
      <c r="AB1605" s="162"/>
      <c r="AC1605" s="162"/>
      <c r="AD1605" s="162"/>
      <c r="AE1605" s="162" t="s">
        <v>170</v>
      </c>
      <c r="AF1605" s="162"/>
      <c r="AG1605" s="162"/>
      <c r="AH1605" s="162"/>
      <c r="AI1605" s="162"/>
      <c r="AJ1605" s="162"/>
      <c r="AK1605" s="162"/>
      <c r="AL1605" s="162"/>
      <c r="AM1605" s="162">
        <v>21</v>
      </c>
      <c r="AN1605" s="162"/>
      <c r="AO1605" s="162"/>
      <c r="AP1605" s="162"/>
      <c r="AQ1605" s="162"/>
      <c r="AR1605" s="162"/>
      <c r="AS1605" s="162"/>
      <c r="AT1605" s="162"/>
      <c r="AU1605" s="162"/>
      <c r="AV1605" s="162"/>
      <c r="AW1605" s="162"/>
      <c r="AX1605" s="162"/>
      <c r="AY1605" s="162"/>
      <c r="AZ1605" s="162"/>
      <c r="BA1605" s="162"/>
      <c r="BB1605" s="162"/>
      <c r="BC1605" s="162"/>
      <c r="BD1605" s="162"/>
      <c r="BE1605" s="162"/>
      <c r="BF1605" s="162"/>
      <c r="BG1605" s="162"/>
      <c r="BH1605" s="162"/>
    </row>
    <row r="1606" spans="1:60" outlineLevel="1" x14ac:dyDescent="0.2">
      <c r="A1606" s="210"/>
      <c r="B1606" s="174"/>
      <c r="C1606" s="202" t="s">
        <v>1461</v>
      </c>
      <c r="D1606" s="178"/>
      <c r="E1606" s="184">
        <v>2.95</v>
      </c>
      <c r="F1606" s="191"/>
      <c r="G1606" s="191"/>
      <c r="H1606" s="190"/>
      <c r="I1606" s="213"/>
      <c r="J1606" s="162"/>
      <c r="K1606" s="162"/>
      <c r="L1606" s="162"/>
      <c r="M1606" s="162"/>
      <c r="N1606" s="162"/>
      <c r="O1606" s="162"/>
      <c r="P1606" s="162"/>
      <c r="Q1606" s="162"/>
      <c r="R1606" s="162"/>
      <c r="S1606" s="162"/>
      <c r="T1606" s="162"/>
      <c r="U1606" s="162"/>
      <c r="V1606" s="162"/>
      <c r="W1606" s="162"/>
      <c r="X1606" s="162"/>
      <c r="Y1606" s="162"/>
      <c r="Z1606" s="162"/>
      <c r="AA1606" s="162"/>
      <c r="AB1606" s="162"/>
      <c r="AC1606" s="162"/>
      <c r="AD1606" s="162"/>
      <c r="AE1606" s="162"/>
      <c r="AF1606" s="162"/>
      <c r="AG1606" s="162"/>
      <c r="AH1606" s="162"/>
      <c r="AI1606" s="162"/>
      <c r="AJ1606" s="162"/>
      <c r="AK1606" s="162"/>
      <c r="AL1606" s="162"/>
      <c r="AM1606" s="162"/>
      <c r="AN1606" s="162"/>
      <c r="AO1606" s="162"/>
      <c r="AP1606" s="162"/>
      <c r="AQ1606" s="162"/>
      <c r="AR1606" s="162"/>
      <c r="AS1606" s="162"/>
      <c r="AT1606" s="162"/>
      <c r="AU1606" s="162"/>
      <c r="AV1606" s="162"/>
      <c r="AW1606" s="162"/>
      <c r="AX1606" s="162"/>
      <c r="AY1606" s="162"/>
      <c r="AZ1606" s="162"/>
      <c r="BA1606" s="162"/>
      <c r="BB1606" s="162"/>
      <c r="BC1606" s="162"/>
      <c r="BD1606" s="162"/>
      <c r="BE1606" s="162"/>
      <c r="BF1606" s="162"/>
      <c r="BG1606" s="162"/>
      <c r="BH1606" s="162"/>
    </row>
    <row r="1607" spans="1:60" outlineLevel="1" x14ac:dyDescent="0.2">
      <c r="A1607" s="210"/>
      <c r="B1607" s="289" t="s">
        <v>1462</v>
      </c>
      <c r="C1607" s="290"/>
      <c r="D1607" s="291"/>
      <c r="E1607" s="292"/>
      <c r="F1607" s="293"/>
      <c r="G1607" s="294"/>
      <c r="H1607" s="190"/>
      <c r="I1607" s="213"/>
      <c r="J1607" s="162"/>
      <c r="K1607" s="162"/>
      <c r="L1607" s="162"/>
      <c r="M1607" s="162"/>
      <c r="N1607" s="162"/>
      <c r="O1607" s="162"/>
      <c r="P1607" s="162"/>
      <c r="Q1607" s="162"/>
      <c r="R1607" s="162"/>
      <c r="S1607" s="162"/>
      <c r="T1607" s="162"/>
      <c r="U1607" s="162"/>
      <c r="V1607" s="162"/>
      <c r="W1607" s="162"/>
      <c r="X1607" s="162"/>
      <c r="Y1607" s="162"/>
      <c r="Z1607" s="162"/>
      <c r="AA1607" s="162"/>
      <c r="AB1607" s="162"/>
      <c r="AC1607" s="162">
        <v>0</v>
      </c>
      <c r="AD1607" s="162"/>
      <c r="AE1607" s="162"/>
      <c r="AF1607" s="162"/>
      <c r="AG1607" s="162"/>
      <c r="AH1607" s="162"/>
      <c r="AI1607" s="162"/>
      <c r="AJ1607" s="162"/>
      <c r="AK1607" s="162"/>
      <c r="AL1607" s="162"/>
      <c r="AM1607" s="162"/>
      <c r="AN1607" s="162"/>
      <c r="AO1607" s="162"/>
      <c r="AP1607" s="162"/>
      <c r="AQ1607" s="162"/>
      <c r="AR1607" s="162"/>
      <c r="AS1607" s="162"/>
      <c r="AT1607" s="162"/>
      <c r="AU1607" s="162"/>
      <c r="AV1607" s="162"/>
      <c r="AW1607" s="162"/>
      <c r="AX1607" s="162"/>
      <c r="AY1607" s="162"/>
      <c r="AZ1607" s="162"/>
      <c r="BA1607" s="162"/>
      <c r="BB1607" s="162"/>
      <c r="BC1607" s="162"/>
      <c r="BD1607" s="162"/>
      <c r="BE1607" s="162"/>
      <c r="BF1607" s="162"/>
      <c r="BG1607" s="162"/>
      <c r="BH1607" s="162"/>
    </row>
    <row r="1608" spans="1:60" outlineLevel="1" x14ac:dyDescent="0.2">
      <c r="A1608" s="211">
        <v>241</v>
      </c>
      <c r="B1608" s="173" t="s">
        <v>1463</v>
      </c>
      <c r="C1608" s="201" t="s">
        <v>1464</v>
      </c>
      <c r="D1608" s="177" t="s">
        <v>186</v>
      </c>
      <c r="E1608" s="183">
        <v>2.95</v>
      </c>
      <c r="F1608" s="192"/>
      <c r="G1608" s="191">
        <f>ROUND(E1608*F1608,2)</f>
        <v>0</v>
      </c>
      <c r="H1608" s="190" t="s">
        <v>1457</v>
      </c>
      <c r="I1608" s="213" t="s">
        <v>169</v>
      </c>
      <c r="J1608" s="162"/>
      <c r="K1608" s="162"/>
      <c r="L1608" s="162"/>
      <c r="M1608" s="162"/>
      <c r="N1608" s="162"/>
      <c r="O1608" s="162"/>
      <c r="P1608" s="162"/>
      <c r="Q1608" s="162"/>
      <c r="R1608" s="162"/>
      <c r="S1608" s="162"/>
      <c r="T1608" s="162"/>
      <c r="U1608" s="162"/>
      <c r="V1608" s="162"/>
      <c r="W1608" s="162"/>
      <c r="X1608" s="162"/>
      <c r="Y1608" s="162"/>
      <c r="Z1608" s="162"/>
      <c r="AA1608" s="162"/>
      <c r="AB1608" s="162"/>
      <c r="AC1608" s="162"/>
      <c r="AD1608" s="162"/>
      <c r="AE1608" s="162" t="s">
        <v>170</v>
      </c>
      <c r="AF1608" s="162"/>
      <c r="AG1608" s="162"/>
      <c r="AH1608" s="162"/>
      <c r="AI1608" s="162"/>
      <c r="AJ1608" s="162"/>
      <c r="AK1608" s="162"/>
      <c r="AL1608" s="162"/>
      <c r="AM1608" s="162">
        <v>21</v>
      </c>
      <c r="AN1608" s="162"/>
      <c r="AO1608" s="162"/>
      <c r="AP1608" s="162"/>
      <c r="AQ1608" s="162"/>
      <c r="AR1608" s="162"/>
      <c r="AS1608" s="162"/>
      <c r="AT1608" s="162"/>
      <c r="AU1608" s="162"/>
      <c r="AV1608" s="162"/>
      <c r="AW1608" s="162"/>
      <c r="AX1608" s="162"/>
      <c r="AY1608" s="162"/>
      <c r="AZ1608" s="162"/>
      <c r="BA1608" s="162"/>
      <c r="BB1608" s="162"/>
      <c r="BC1608" s="162"/>
      <c r="BD1608" s="162"/>
      <c r="BE1608" s="162"/>
      <c r="BF1608" s="162"/>
      <c r="BG1608" s="162"/>
      <c r="BH1608" s="162"/>
    </row>
    <row r="1609" spans="1:60" outlineLevel="1" x14ac:dyDescent="0.2">
      <c r="A1609" s="210"/>
      <c r="B1609" s="174"/>
      <c r="C1609" s="202" t="s">
        <v>1461</v>
      </c>
      <c r="D1609" s="178"/>
      <c r="E1609" s="184">
        <v>2.95</v>
      </c>
      <c r="F1609" s="191"/>
      <c r="G1609" s="191"/>
      <c r="H1609" s="190"/>
      <c r="I1609" s="213"/>
      <c r="J1609" s="162"/>
      <c r="K1609" s="162"/>
      <c r="L1609" s="162"/>
      <c r="M1609" s="162"/>
      <c r="N1609" s="162"/>
      <c r="O1609" s="162"/>
      <c r="P1609" s="162"/>
      <c r="Q1609" s="162"/>
      <c r="R1609" s="162"/>
      <c r="S1609" s="162"/>
      <c r="T1609" s="162"/>
      <c r="U1609" s="162"/>
      <c r="V1609" s="162"/>
      <c r="W1609" s="162"/>
      <c r="X1609" s="162"/>
      <c r="Y1609" s="162"/>
      <c r="Z1609" s="162"/>
      <c r="AA1609" s="162"/>
      <c r="AB1609" s="162"/>
      <c r="AC1609" s="162"/>
      <c r="AD1609" s="162"/>
      <c r="AE1609" s="162"/>
      <c r="AF1609" s="162"/>
      <c r="AG1609" s="162"/>
      <c r="AH1609" s="162"/>
      <c r="AI1609" s="162"/>
      <c r="AJ1609" s="162"/>
      <c r="AK1609" s="162"/>
      <c r="AL1609" s="162"/>
      <c r="AM1609" s="162"/>
      <c r="AN1609" s="162"/>
      <c r="AO1609" s="162"/>
      <c r="AP1609" s="162"/>
      <c r="AQ1609" s="162"/>
      <c r="AR1609" s="162"/>
      <c r="AS1609" s="162"/>
      <c r="AT1609" s="162"/>
      <c r="AU1609" s="162"/>
      <c r="AV1609" s="162"/>
      <c r="AW1609" s="162"/>
      <c r="AX1609" s="162"/>
      <c r="AY1609" s="162"/>
      <c r="AZ1609" s="162"/>
      <c r="BA1609" s="162"/>
      <c r="BB1609" s="162"/>
      <c r="BC1609" s="162"/>
      <c r="BD1609" s="162"/>
      <c r="BE1609" s="162"/>
      <c r="BF1609" s="162"/>
      <c r="BG1609" s="162"/>
      <c r="BH1609" s="162"/>
    </row>
    <row r="1610" spans="1:60" outlineLevel="1" x14ac:dyDescent="0.2">
      <c r="A1610" s="210"/>
      <c r="B1610" s="289" t="s">
        <v>1465</v>
      </c>
      <c r="C1610" s="290"/>
      <c r="D1610" s="291"/>
      <c r="E1610" s="292"/>
      <c r="F1610" s="293"/>
      <c r="G1610" s="294"/>
      <c r="H1610" s="190"/>
      <c r="I1610" s="213"/>
      <c r="J1610" s="162"/>
      <c r="K1610" s="162"/>
      <c r="L1610" s="162"/>
      <c r="M1610" s="162"/>
      <c r="N1610" s="162"/>
      <c r="O1610" s="162"/>
      <c r="P1610" s="162"/>
      <c r="Q1610" s="162"/>
      <c r="R1610" s="162"/>
      <c r="S1610" s="162"/>
      <c r="T1610" s="162"/>
      <c r="U1610" s="162"/>
      <c r="V1610" s="162"/>
      <c r="W1610" s="162"/>
      <c r="X1610" s="162"/>
      <c r="Y1610" s="162"/>
      <c r="Z1610" s="162"/>
      <c r="AA1610" s="162"/>
      <c r="AB1610" s="162"/>
      <c r="AC1610" s="162">
        <v>0</v>
      </c>
      <c r="AD1610" s="162"/>
      <c r="AE1610" s="162"/>
      <c r="AF1610" s="162"/>
      <c r="AG1610" s="162"/>
      <c r="AH1610" s="162"/>
      <c r="AI1610" s="162"/>
      <c r="AJ1610" s="162"/>
      <c r="AK1610" s="162"/>
      <c r="AL1610" s="162"/>
      <c r="AM1610" s="162"/>
      <c r="AN1610" s="162"/>
      <c r="AO1610" s="162"/>
      <c r="AP1610" s="162"/>
      <c r="AQ1610" s="162"/>
      <c r="AR1610" s="162"/>
      <c r="AS1610" s="162"/>
      <c r="AT1610" s="162"/>
      <c r="AU1610" s="162"/>
      <c r="AV1610" s="162"/>
      <c r="AW1610" s="162"/>
      <c r="AX1610" s="162"/>
      <c r="AY1610" s="162"/>
      <c r="AZ1610" s="162"/>
      <c r="BA1610" s="162"/>
      <c r="BB1610" s="162"/>
      <c r="BC1610" s="162"/>
      <c r="BD1610" s="162"/>
      <c r="BE1610" s="162"/>
      <c r="BF1610" s="162"/>
      <c r="BG1610" s="162"/>
      <c r="BH1610" s="162"/>
    </row>
    <row r="1611" spans="1:60" outlineLevel="1" x14ac:dyDescent="0.2">
      <c r="A1611" s="211">
        <v>242</v>
      </c>
      <c r="B1611" s="173" t="s">
        <v>1466</v>
      </c>
      <c r="C1611" s="201" t="s">
        <v>1467</v>
      </c>
      <c r="D1611" s="177" t="s">
        <v>167</v>
      </c>
      <c r="E1611" s="183">
        <v>7.3801300000000003</v>
      </c>
      <c r="F1611" s="192"/>
      <c r="G1611" s="191">
        <f>ROUND(E1611*F1611,2)</f>
        <v>0</v>
      </c>
      <c r="H1611" s="190" t="s">
        <v>1457</v>
      </c>
      <c r="I1611" s="213" t="s">
        <v>169</v>
      </c>
      <c r="J1611" s="162"/>
      <c r="K1611" s="162"/>
      <c r="L1611" s="162"/>
      <c r="M1611" s="162"/>
      <c r="N1611" s="162"/>
      <c r="O1611" s="162"/>
      <c r="P1611" s="162"/>
      <c r="Q1611" s="162"/>
      <c r="R1611" s="162"/>
      <c r="S1611" s="162"/>
      <c r="T1611" s="162"/>
      <c r="U1611" s="162"/>
      <c r="V1611" s="162"/>
      <c r="W1611" s="162"/>
      <c r="X1611" s="162"/>
      <c r="Y1611" s="162"/>
      <c r="Z1611" s="162"/>
      <c r="AA1611" s="162"/>
      <c r="AB1611" s="162"/>
      <c r="AC1611" s="162"/>
      <c r="AD1611" s="162"/>
      <c r="AE1611" s="162" t="s">
        <v>170</v>
      </c>
      <c r="AF1611" s="162"/>
      <c r="AG1611" s="162"/>
      <c r="AH1611" s="162"/>
      <c r="AI1611" s="162"/>
      <c r="AJ1611" s="162"/>
      <c r="AK1611" s="162"/>
      <c r="AL1611" s="162"/>
      <c r="AM1611" s="162">
        <v>21</v>
      </c>
      <c r="AN1611" s="162"/>
      <c r="AO1611" s="162"/>
      <c r="AP1611" s="162"/>
      <c r="AQ1611" s="162"/>
      <c r="AR1611" s="162"/>
      <c r="AS1611" s="162"/>
      <c r="AT1611" s="162"/>
      <c r="AU1611" s="162"/>
      <c r="AV1611" s="162"/>
      <c r="AW1611" s="162"/>
      <c r="AX1611" s="162"/>
      <c r="AY1611" s="162"/>
      <c r="AZ1611" s="162"/>
      <c r="BA1611" s="162"/>
      <c r="BB1611" s="162"/>
      <c r="BC1611" s="162"/>
      <c r="BD1611" s="162"/>
      <c r="BE1611" s="162"/>
      <c r="BF1611" s="162"/>
      <c r="BG1611" s="162"/>
      <c r="BH1611" s="162"/>
    </row>
    <row r="1612" spans="1:60" outlineLevel="1" x14ac:dyDescent="0.2">
      <c r="A1612" s="210"/>
      <c r="B1612" s="174"/>
      <c r="C1612" s="202" t="s">
        <v>944</v>
      </c>
      <c r="D1612" s="178"/>
      <c r="E1612" s="184">
        <v>7.3801300000000003</v>
      </c>
      <c r="F1612" s="191"/>
      <c r="G1612" s="191"/>
      <c r="H1612" s="190"/>
      <c r="I1612" s="213"/>
      <c r="J1612" s="162"/>
      <c r="K1612" s="162"/>
      <c r="L1612" s="162"/>
      <c r="M1612" s="162"/>
      <c r="N1612" s="162"/>
      <c r="O1612" s="162"/>
      <c r="P1612" s="162"/>
      <c r="Q1612" s="162"/>
      <c r="R1612" s="162"/>
      <c r="S1612" s="162"/>
      <c r="T1612" s="162"/>
      <c r="U1612" s="162"/>
      <c r="V1612" s="162"/>
      <c r="W1612" s="162"/>
      <c r="X1612" s="162"/>
      <c r="Y1612" s="162"/>
      <c r="Z1612" s="162"/>
      <c r="AA1612" s="162"/>
      <c r="AB1612" s="162"/>
      <c r="AC1612" s="162"/>
      <c r="AD1612" s="162"/>
      <c r="AE1612" s="162"/>
      <c r="AF1612" s="162"/>
      <c r="AG1612" s="162"/>
      <c r="AH1612" s="162"/>
      <c r="AI1612" s="162"/>
      <c r="AJ1612" s="162"/>
      <c r="AK1612" s="162"/>
      <c r="AL1612" s="162"/>
      <c r="AM1612" s="162"/>
      <c r="AN1612" s="162"/>
      <c r="AO1612" s="162"/>
      <c r="AP1612" s="162"/>
      <c r="AQ1612" s="162"/>
      <c r="AR1612" s="162"/>
      <c r="AS1612" s="162"/>
      <c r="AT1612" s="162"/>
      <c r="AU1612" s="162"/>
      <c r="AV1612" s="162"/>
      <c r="AW1612" s="162"/>
      <c r="AX1612" s="162"/>
      <c r="AY1612" s="162"/>
      <c r="AZ1612" s="162"/>
      <c r="BA1612" s="162"/>
      <c r="BB1612" s="162"/>
      <c r="BC1612" s="162"/>
      <c r="BD1612" s="162"/>
      <c r="BE1612" s="162"/>
      <c r="BF1612" s="162"/>
      <c r="BG1612" s="162"/>
      <c r="BH1612" s="162"/>
    </row>
    <row r="1613" spans="1:60" outlineLevel="1" x14ac:dyDescent="0.2">
      <c r="A1613" s="210"/>
      <c r="B1613" s="289" t="s">
        <v>1468</v>
      </c>
      <c r="C1613" s="290"/>
      <c r="D1613" s="291"/>
      <c r="E1613" s="292"/>
      <c r="F1613" s="293"/>
      <c r="G1613" s="294"/>
      <c r="H1613" s="190"/>
      <c r="I1613" s="213"/>
      <c r="J1613" s="162"/>
      <c r="K1613" s="162"/>
      <c r="L1613" s="162"/>
      <c r="M1613" s="162"/>
      <c r="N1613" s="162"/>
      <c r="O1613" s="162"/>
      <c r="P1613" s="162"/>
      <c r="Q1613" s="162"/>
      <c r="R1613" s="162"/>
      <c r="S1613" s="162"/>
      <c r="T1613" s="162"/>
      <c r="U1613" s="162"/>
      <c r="V1613" s="162"/>
      <c r="W1613" s="162"/>
      <c r="X1613" s="162"/>
      <c r="Y1613" s="162"/>
      <c r="Z1613" s="162"/>
      <c r="AA1613" s="162"/>
      <c r="AB1613" s="162"/>
      <c r="AC1613" s="162">
        <v>0</v>
      </c>
      <c r="AD1613" s="162"/>
      <c r="AE1613" s="162"/>
      <c r="AF1613" s="162"/>
      <c r="AG1613" s="162"/>
      <c r="AH1613" s="162"/>
      <c r="AI1613" s="162"/>
      <c r="AJ1613" s="162"/>
      <c r="AK1613" s="162"/>
      <c r="AL1613" s="162"/>
      <c r="AM1613" s="162"/>
      <c r="AN1613" s="162"/>
      <c r="AO1613" s="162"/>
      <c r="AP1613" s="162"/>
      <c r="AQ1613" s="162"/>
      <c r="AR1613" s="162"/>
      <c r="AS1613" s="162"/>
      <c r="AT1613" s="162"/>
      <c r="AU1613" s="162"/>
      <c r="AV1613" s="162"/>
      <c r="AW1613" s="162"/>
      <c r="AX1613" s="162"/>
      <c r="AY1613" s="162"/>
      <c r="AZ1613" s="162"/>
      <c r="BA1613" s="162"/>
      <c r="BB1613" s="162"/>
      <c r="BC1613" s="162"/>
      <c r="BD1613" s="162"/>
      <c r="BE1613" s="162"/>
      <c r="BF1613" s="162"/>
      <c r="BG1613" s="162"/>
      <c r="BH1613" s="162"/>
    </row>
    <row r="1614" spans="1:60" outlineLevel="1" x14ac:dyDescent="0.2">
      <c r="A1614" s="211">
        <v>243</v>
      </c>
      <c r="B1614" s="173" t="s">
        <v>1469</v>
      </c>
      <c r="C1614" s="201" t="s">
        <v>1470</v>
      </c>
      <c r="D1614" s="177" t="s">
        <v>186</v>
      </c>
      <c r="E1614" s="183">
        <v>44.24</v>
      </c>
      <c r="F1614" s="192"/>
      <c r="G1614" s="191">
        <f>ROUND(E1614*F1614,2)</f>
        <v>0</v>
      </c>
      <c r="H1614" s="190" t="s">
        <v>1457</v>
      </c>
      <c r="I1614" s="213" t="s">
        <v>169</v>
      </c>
      <c r="J1614" s="162"/>
      <c r="K1614" s="162"/>
      <c r="L1614" s="162"/>
      <c r="M1614" s="162"/>
      <c r="N1614" s="162"/>
      <c r="O1614" s="162"/>
      <c r="P1614" s="162"/>
      <c r="Q1614" s="162"/>
      <c r="R1614" s="162"/>
      <c r="S1614" s="162"/>
      <c r="T1614" s="162"/>
      <c r="U1614" s="162"/>
      <c r="V1614" s="162"/>
      <c r="W1614" s="162"/>
      <c r="X1614" s="162"/>
      <c r="Y1614" s="162"/>
      <c r="Z1614" s="162"/>
      <c r="AA1614" s="162"/>
      <c r="AB1614" s="162"/>
      <c r="AC1614" s="162"/>
      <c r="AD1614" s="162"/>
      <c r="AE1614" s="162" t="s">
        <v>170</v>
      </c>
      <c r="AF1614" s="162"/>
      <c r="AG1614" s="162"/>
      <c r="AH1614" s="162"/>
      <c r="AI1614" s="162"/>
      <c r="AJ1614" s="162"/>
      <c r="AK1614" s="162"/>
      <c r="AL1614" s="162"/>
      <c r="AM1614" s="162">
        <v>21</v>
      </c>
      <c r="AN1614" s="162"/>
      <c r="AO1614" s="162"/>
      <c r="AP1614" s="162"/>
      <c r="AQ1614" s="162"/>
      <c r="AR1614" s="162"/>
      <c r="AS1614" s="162"/>
      <c r="AT1614" s="162"/>
      <c r="AU1614" s="162"/>
      <c r="AV1614" s="162"/>
      <c r="AW1614" s="162"/>
      <c r="AX1614" s="162"/>
      <c r="AY1614" s="162"/>
      <c r="AZ1614" s="162"/>
      <c r="BA1614" s="162"/>
      <c r="BB1614" s="162"/>
      <c r="BC1614" s="162"/>
      <c r="BD1614" s="162"/>
      <c r="BE1614" s="162"/>
      <c r="BF1614" s="162"/>
      <c r="BG1614" s="162"/>
      <c r="BH1614" s="162"/>
    </row>
    <row r="1615" spans="1:60" outlineLevel="1" x14ac:dyDescent="0.2">
      <c r="A1615" s="210"/>
      <c r="B1615" s="174"/>
      <c r="C1615" s="303" t="s">
        <v>1471</v>
      </c>
      <c r="D1615" s="304"/>
      <c r="E1615" s="305"/>
      <c r="F1615" s="306"/>
      <c r="G1615" s="307"/>
      <c r="H1615" s="190"/>
      <c r="I1615" s="213"/>
      <c r="J1615" s="162"/>
      <c r="K1615" s="162"/>
      <c r="L1615" s="162"/>
      <c r="M1615" s="162"/>
      <c r="N1615" s="162"/>
      <c r="O1615" s="162"/>
      <c r="P1615" s="162"/>
      <c r="Q1615" s="162"/>
      <c r="R1615" s="162"/>
      <c r="S1615" s="162"/>
      <c r="T1615" s="162"/>
      <c r="U1615" s="162"/>
      <c r="V1615" s="162"/>
      <c r="W1615" s="162"/>
      <c r="X1615" s="162"/>
      <c r="Y1615" s="162"/>
      <c r="Z1615" s="162"/>
      <c r="AA1615" s="162"/>
      <c r="AB1615" s="162"/>
      <c r="AC1615" s="162"/>
      <c r="AD1615" s="162"/>
      <c r="AE1615" s="162"/>
      <c r="AF1615" s="162"/>
      <c r="AG1615" s="162"/>
      <c r="AH1615" s="162"/>
      <c r="AI1615" s="162"/>
      <c r="AJ1615" s="162"/>
      <c r="AK1615" s="162"/>
      <c r="AL1615" s="162"/>
      <c r="AM1615" s="162"/>
      <c r="AN1615" s="162"/>
      <c r="AO1615" s="162"/>
      <c r="AP1615" s="162"/>
      <c r="AQ1615" s="162"/>
      <c r="AR1615" s="162"/>
      <c r="AS1615" s="162"/>
      <c r="AT1615" s="162"/>
      <c r="AU1615" s="162"/>
      <c r="AV1615" s="162"/>
      <c r="AW1615" s="162"/>
      <c r="AX1615" s="162"/>
      <c r="AY1615" s="162"/>
      <c r="AZ1615" s="162"/>
      <c r="BA1615" s="165" t="str">
        <f>C1615</f>
        <v>vč. dodávky a montáže silikonu.</v>
      </c>
      <c r="BB1615" s="162"/>
      <c r="BC1615" s="162"/>
      <c r="BD1615" s="162"/>
      <c r="BE1615" s="162"/>
      <c r="BF1615" s="162"/>
      <c r="BG1615" s="162"/>
      <c r="BH1615" s="162"/>
    </row>
    <row r="1616" spans="1:60" outlineLevel="1" x14ac:dyDescent="0.2">
      <c r="A1616" s="210"/>
      <c r="B1616" s="174"/>
      <c r="C1616" s="202" t="s">
        <v>1472</v>
      </c>
      <c r="D1616" s="178"/>
      <c r="E1616" s="184">
        <v>12.4</v>
      </c>
      <c r="F1616" s="191"/>
      <c r="G1616" s="191"/>
      <c r="H1616" s="190"/>
      <c r="I1616" s="213"/>
      <c r="J1616" s="162"/>
      <c r="K1616" s="162"/>
      <c r="L1616" s="162"/>
      <c r="M1616" s="162"/>
      <c r="N1616" s="162"/>
      <c r="O1616" s="162"/>
      <c r="P1616" s="162"/>
      <c r="Q1616" s="162"/>
      <c r="R1616" s="162"/>
      <c r="S1616" s="162"/>
      <c r="T1616" s="162"/>
      <c r="U1616" s="162"/>
      <c r="V1616" s="162"/>
      <c r="W1616" s="162"/>
      <c r="X1616" s="162"/>
      <c r="Y1616" s="162"/>
      <c r="Z1616" s="162"/>
      <c r="AA1616" s="162"/>
      <c r="AB1616" s="162"/>
      <c r="AC1616" s="162"/>
      <c r="AD1616" s="162"/>
      <c r="AE1616" s="162"/>
      <c r="AF1616" s="162"/>
      <c r="AG1616" s="162"/>
      <c r="AH1616" s="162"/>
      <c r="AI1616" s="162"/>
      <c r="AJ1616" s="162"/>
      <c r="AK1616" s="162"/>
      <c r="AL1616" s="162"/>
      <c r="AM1616" s="162"/>
      <c r="AN1616" s="162"/>
      <c r="AO1616" s="162"/>
      <c r="AP1616" s="162"/>
      <c r="AQ1616" s="162"/>
      <c r="AR1616" s="162"/>
      <c r="AS1616" s="162"/>
      <c r="AT1616" s="162"/>
      <c r="AU1616" s="162"/>
      <c r="AV1616" s="162"/>
      <c r="AW1616" s="162"/>
      <c r="AX1616" s="162"/>
      <c r="AY1616" s="162"/>
      <c r="AZ1616" s="162"/>
      <c r="BA1616" s="162"/>
      <c r="BB1616" s="162"/>
      <c r="BC1616" s="162"/>
      <c r="BD1616" s="162"/>
      <c r="BE1616" s="162"/>
      <c r="BF1616" s="162"/>
      <c r="BG1616" s="162"/>
      <c r="BH1616" s="162"/>
    </row>
    <row r="1617" spans="1:60" outlineLevel="1" x14ac:dyDescent="0.2">
      <c r="A1617" s="210"/>
      <c r="B1617" s="174"/>
      <c r="C1617" s="202" t="s">
        <v>1473</v>
      </c>
      <c r="D1617" s="178"/>
      <c r="E1617" s="184">
        <v>4.75</v>
      </c>
      <c r="F1617" s="191"/>
      <c r="G1617" s="191"/>
      <c r="H1617" s="190"/>
      <c r="I1617" s="213"/>
      <c r="J1617" s="162"/>
      <c r="K1617" s="162"/>
      <c r="L1617" s="162"/>
      <c r="M1617" s="162"/>
      <c r="N1617" s="162"/>
      <c r="O1617" s="162"/>
      <c r="P1617" s="162"/>
      <c r="Q1617" s="162"/>
      <c r="R1617" s="162"/>
      <c r="S1617" s="162"/>
      <c r="T1617" s="162"/>
      <c r="U1617" s="162"/>
      <c r="V1617" s="162"/>
      <c r="W1617" s="162"/>
      <c r="X1617" s="162"/>
      <c r="Y1617" s="162"/>
      <c r="Z1617" s="162"/>
      <c r="AA1617" s="162"/>
      <c r="AB1617" s="162"/>
      <c r="AC1617" s="162"/>
      <c r="AD1617" s="162"/>
      <c r="AE1617" s="162"/>
      <c r="AF1617" s="162"/>
      <c r="AG1617" s="162"/>
      <c r="AH1617" s="162"/>
      <c r="AI1617" s="162"/>
      <c r="AJ1617" s="162"/>
      <c r="AK1617" s="162"/>
      <c r="AL1617" s="162"/>
      <c r="AM1617" s="162"/>
      <c r="AN1617" s="162"/>
      <c r="AO1617" s="162"/>
      <c r="AP1617" s="162"/>
      <c r="AQ1617" s="162"/>
      <c r="AR1617" s="162"/>
      <c r="AS1617" s="162"/>
      <c r="AT1617" s="162"/>
      <c r="AU1617" s="162"/>
      <c r="AV1617" s="162"/>
      <c r="AW1617" s="162"/>
      <c r="AX1617" s="162"/>
      <c r="AY1617" s="162"/>
      <c r="AZ1617" s="162"/>
      <c r="BA1617" s="162"/>
      <c r="BB1617" s="162"/>
      <c r="BC1617" s="162"/>
      <c r="BD1617" s="162"/>
      <c r="BE1617" s="162"/>
      <c r="BF1617" s="162"/>
      <c r="BG1617" s="162"/>
      <c r="BH1617" s="162"/>
    </row>
    <row r="1618" spans="1:60" outlineLevel="1" x14ac:dyDescent="0.2">
      <c r="A1618" s="210"/>
      <c r="B1618" s="174"/>
      <c r="C1618" s="202" t="s">
        <v>1474</v>
      </c>
      <c r="D1618" s="178"/>
      <c r="E1618" s="184">
        <v>13.07</v>
      </c>
      <c r="F1618" s="191"/>
      <c r="G1618" s="191"/>
      <c r="H1618" s="190"/>
      <c r="I1618" s="213"/>
      <c r="J1618" s="162"/>
      <c r="K1618" s="162"/>
      <c r="L1618" s="162"/>
      <c r="M1618" s="162"/>
      <c r="N1618" s="162"/>
      <c r="O1618" s="162"/>
      <c r="P1618" s="162"/>
      <c r="Q1618" s="162"/>
      <c r="R1618" s="162"/>
      <c r="S1618" s="162"/>
      <c r="T1618" s="162"/>
      <c r="U1618" s="162"/>
      <c r="V1618" s="162"/>
      <c r="W1618" s="162"/>
      <c r="X1618" s="162"/>
      <c r="Y1618" s="162"/>
      <c r="Z1618" s="162"/>
      <c r="AA1618" s="162"/>
      <c r="AB1618" s="162"/>
      <c r="AC1618" s="162"/>
      <c r="AD1618" s="162"/>
      <c r="AE1618" s="162"/>
      <c r="AF1618" s="162"/>
      <c r="AG1618" s="162"/>
      <c r="AH1618" s="162"/>
      <c r="AI1618" s="162"/>
      <c r="AJ1618" s="162"/>
      <c r="AK1618" s="162"/>
      <c r="AL1618" s="162"/>
      <c r="AM1618" s="162"/>
      <c r="AN1618" s="162"/>
      <c r="AO1618" s="162"/>
      <c r="AP1618" s="162"/>
      <c r="AQ1618" s="162"/>
      <c r="AR1618" s="162"/>
      <c r="AS1618" s="162"/>
      <c r="AT1618" s="162"/>
      <c r="AU1618" s="162"/>
      <c r="AV1618" s="162"/>
      <c r="AW1618" s="162"/>
      <c r="AX1618" s="162"/>
      <c r="AY1618" s="162"/>
      <c r="AZ1618" s="162"/>
      <c r="BA1618" s="162"/>
      <c r="BB1618" s="162"/>
      <c r="BC1618" s="162"/>
      <c r="BD1618" s="162"/>
      <c r="BE1618" s="162"/>
      <c r="BF1618" s="162"/>
      <c r="BG1618" s="162"/>
      <c r="BH1618" s="162"/>
    </row>
    <row r="1619" spans="1:60" outlineLevel="1" x14ac:dyDescent="0.2">
      <c r="A1619" s="210"/>
      <c r="B1619" s="174"/>
      <c r="C1619" s="202" t="s">
        <v>1475</v>
      </c>
      <c r="D1619" s="178"/>
      <c r="E1619" s="184">
        <v>14.02</v>
      </c>
      <c r="F1619" s="191"/>
      <c r="G1619" s="191"/>
      <c r="H1619" s="190"/>
      <c r="I1619" s="213"/>
      <c r="J1619" s="162"/>
      <c r="K1619" s="162"/>
      <c r="L1619" s="162"/>
      <c r="M1619" s="162"/>
      <c r="N1619" s="162"/>
      <c r="O1619" s="162"/>
      <c r="P1619" s="162"/>
      <c r="Q1619" s="162"/>
      <c r="R1619" s="162"/>
      <c r="S1619" s="162"/>
      <c r="T1619" s="162"/>
      <c r="U1619" s="162"/>
      <c r="V1619" s="162"/>
      <c r="W1619" s="162"/>
      <c r="X1619" s="162"/>
      <c r="Y1619" s="162"/>
      <c r="Z1619" s="162"/>
      <c r="AA1619" s="162"/>
      <c r="AB1619" s="162"/>
      <c r="AC1619" s="162"/>
      <c r="AD1619" s="162"/>
      <c r="AE1619" s="162"/>
      <c r="AF1619" s="162"/>
      <c r="AG1619" s="162"/>
      <c r="AH1619" s="162"/>
      <c r="AI1619" s="162"/>
      <c r="AJ1619" s="162"/>
      <c r="AK1619" s="162"/>
      <c r="AL1619" s="162"/>
      <c r="AM1619" s="162"/>
      <c r="AN1619" s="162"/>
      <c r="AO1619" s="162"/>
      <c r="AP1619" s="162"/>
      <c r="AQ1619" s="162"/>
      <c r="AR1619" s="162"/>
      <c r="AS1619" s="162"/>
      <c r="AT1619" s="162"/>
      <c r="AU1619" s="162"/>
      <c r="AV1619" s="162"/>
      <c r="AW1619" s="162"/>
      <c r="AX1619" s="162"/>
      <c r="AY1619" s="162"/>
      <c r="AZ1619" s="162"/>
      <c r="BA1619" s="162"/>
      <c r="BB1619" s="162"/>
      <c r="BC1619" s="162"/>
      <c r="BD1619" s="162"/>
      <c r="BE1619" s="162"/>
      <c r="BF1619" s="162"/>
      <c r="BG1619" s="162"/>
      <c r="BH1619" s="162"/>
    </row>
    <row r="1620" spans="1:60" outlineLevel="1" x14ac:dyDescent="0.2">
      <c r="A1620" s="210"/>
      <c r="B1620" s="289" t="s">
        <v>1476</v>
      </c>
      <c r="C1620" s="290"/>
      <c r="D1620" s="291"/>
      <c r="E1620" s="292"/>
      <c r="F1620" s="293"/>
      <c r="G1620" s="294"/>
      <c r="H1620" s="190"/>
      <c r="I1620" s="213"/>
      <c r="J1620" s="162"/>
      <c r="K1620" s="162"/>
      <c r="L1620" s="162"/>
      <c r="M1620" s="162"/>
      <c r="N1620" s="162"/>
      <c r="O1620" s="162"/>
      <c r="P1620" s="162"/>
      <c r="Q1620" s="162"/>
      <c r="R1620" s="162"/>
      <c r="S1620" s="162"/>
      <c r="T1620" s="162"/>
      <c r="U1620" s="162"/>
      <c r="V1620" s="162"/>
      <c r="W1620" s="162"/>
      <c r="X1620" s="162"/>
      <c r="Y1620" s="162"/>
      <c r="Z1620" s="162"/>
      <c r="AA1620" s="162"/>
      <c r="AB1620" s="162"/>
      <c r="AC1620" s="162">
        <v>0</v>
      </c>
      <c r="AD1620" s="162"/>
      <c r="AE1620" s="162"/>
      <c r="AF1620" s="162"/>
      <c r="AG1620" s="162"/>
      <c r="AH1620" s="162"/>
      <c r="AI1620" s="162"/>
      <c r="AJ1620" s="162"/>
      <c r="AK1620" s="162"/>
      <c r="AL1620" s="162"/>
      <c r="AM1620" s="162"/>
      <c r="AN1620" s="162"/>
      <c r="AO1620" s="162"/>
      <c r="AP1620" s="162"/>
      <c r="AQ1620" s="162"/>
      <c r="AR1620" s="162"/>
      <c r="AS1620" s="162"/>
      <c r="AT1620" s="162"/>
      <c r="AU1620" s="162"/>
      <c r="AV1620" s="162"/>
      <c r="AW1620" s="162"/>
      <c r="AX1620" s="162"/>
      <c r="AY1620" s="162"/>
      <c r="AZ1620" s="162"/>
      <c r="BA1620" s="162"/>
      <c r="BB1620" s="162"/>
      <c r="BC1620" s="162"/>
      <c r="BD1620" s="162"/>
      <c r="BE1620" s="162"/>
      <c r="BF1620" s="162"/>
      <c r="BG1620" s="162"/>
      <c r="BH1620" s="162"/>
    </row>
    <row r="1621" spans="1:60" outlineLevel="1" x14ac:dyDescent="0.2">
      <c r="A1621" s="211">
        <v>244</v>
      </c>
      <c r="B1621" s="173" t="s">
        <v>1477</v>
      </c>
      <c r="C1621" s="201" t="s">
        <v>1478</v>
      </c>
      <c r="D1621" s="177" t="s">
        <v>167</v>
      </c>
      <c r="E1621" s="183">
        <v>7.3801300000000003</v>
      </c>
      <c r="F1621" s="192"/>
      <c r="G1621" s="191">
        <f>ROUND(E1621*F1621,2)</f>
        <v>0</v>
      </c>
      <c r="H1621" s="190" t="s">
        <v>1457</v>
      </c>
      <c r="I1621" s="213" t="s">
        <v>169</v>
      </c>
      <c r="J1621" s="162"/>
      <c r="K1621" s="162"/>
      <c r="L1621" s="162"/>
      <c r="M1621" s="162"/>
      <c r="N1621" s="162"/>
      <c r="O1621" s="162"/>
      <c r="P1621" s="162"/>
      <c r="Q1621" s="162"/>
      <c r="R1621" s="162"/>
      <c r="S1621" s="162"/>
      <c r="T1621" s="162"/>
      <c r="U1621" s="162"/>
      <c r="V1621" s="162"/>
      <c r="W1621" s="162"/>
      <c r="X1621" s="162"/>
      <c r="Y1621" s="162"/>
      <c r="Z1621" s="162"/>
      <c r="AA1621" s="162"/>
      <c r="AB1621" s="162"/>
      <c r="AC1621" s="162"/>
      <c r="AD1621" s="162"/>
      <c r="AE1621" s="162" t="s">
        <v>170</v>
      </c>
      <c r="AF1621" s="162"/>
      <c r="AG1621" s="162"/>
      <c r="AH1621" s="162"/>
      <c r="AI1621" s="162"/>
      <c r="AJ1621" s="162"/>
      <c r="AK1621" s="162"/>
      <c r="AL1621" s="162"/>
      <c r="AM1621" s="162">
        <v>21</v>
      </c>
      <c r="AN1621" s="162"/>
      <c r="AO1621" s="162"/>
      <c r="AP1621" s="162"/>
      <c r="AQ1621" s="162"/>
      <c r="AR1621" s="162"/>
      <c r="AS1621" s="162"/>
      <c r="AT1621" s="162"/>
      <c r="AU1621" s="162"/>
      <c r="AV1621" s="162"/>
      <c r="AW1621" s="162"/>
      <c r="AX1621" s="162"/>
      <c r="AY1621" s="162"/>
      <c r="AZ1621" s="162"/>
      <c r="BA1621" s="162"/>
      <c r="BB1621" s="162"/>
      <c r="BC1621" s="162"/>
      <c r="BD1621" s="162"/>
      <c r="BE1621" s="162"/>
      <c r="BF1621" s="162"/>
      <c r="BG1621" s="162"/>
      <c r="BH1621" s="162"/>
    </row>
    <row r="1622" spans="1:60" outlineLevel="1" x14ac:dyDescent="0.2">
      <c r="A1622" s="210"/>
      <c r="B1622" s="174"/>
      <c r="C1622" s="202" t="s">
        <v>944</v>
      </c>
      <c r="D1622" s="178"/>
      <c r="E1622" s="184">
        <v>7.3801300000000003</v>
      </c>
      <c r="F1622" s="191"/>
      <c r="G1622" s="191"/>
      <c r="H1622" s="190"/>
      <c r="I1622" s="213"/>
      <c r="J1622" s="162"/>
      <c r="K1622" s="162"/>
      <c r="L1622" s="162"/>
      <c r="M1622" s="162"/>
      <c r="N1622" s="162"/>
      <c r="O1622" s="162"/>
      <c r="P1622" s="162"/>
      <c r="Q1622" s="162"/>
      <c r="R1622" s="162"/>
      <c r="S1622" s="162"/>
      <c r="T1622" s="162"/>
      <c r="U1622" s="162"/>
      <c r="V1622" s="162"/>
      <c r="W1622" s="162"/>
      <c r="X1622" s="162"/>
      <c r="Y1622" s="162"/>
      <c r="Z1622" s="162"/>
      <c r="AA1622" s="162"/>
      <c r="AB1622" s="162"/>
      <c r="AC1622" s="162"/>
      <c r="AD1622" s="162"/>
      <c r="AE1622" s="162"/>
      <c r="AF1622" s="162"/>
      <c r="AG1622" s="162"/>
      <c r="AH1622" s="162"/>
      <c r="AI1622" s="162"/>
      <c r="AJ1622" s="162"/>
      <c r="AK1622" s="162"/>
      <c r="AL1622" s="162"/>
      <c r="AM1622" s="162"/>
      <c r="AN1622" s="162"/>
      <c r="AO1622" s="162"/>
      <c r="AP1622" s="162"/>
      <c r="AQ1622" s="162"/>
      <c r="AR1622" s="162"/>
      <c r="AS1622" s="162"/>
      <c r="AT1622" s="162"/>
      <c r="AU1622" s="162"/>
      <c r="AV1622" s="162"/>
      <c r="AW1622" s="162"/>
      <c r="AX1622" s="162"/>
      <c r="AY1622" s="162"/>
      <c r="AZ1622" s="162"/>
      <c r="BA1622" s="162"/>
      <c r="BB1622" s="162"/>
      <c r="BC1622" s="162"/>
      <c r="BD1622" s="162"/>
      <c r="BE1622" s="162"/>
      <c r="BF1622" s="162"/>
      <c r="BG1622" s="162"/>
      <c r="BH1622" s="162"/>
    </row>
    <row r="1623" spans="1:60" ht="22.5" outlineLevel="1" x14ac:dyDescent="0.2">
      <c r="A1623" s="211">
        <v>245</v>
      </c>
      <c r="B1623" s="173" t="s">
        <v>1479</v>
      </c>
      <c r="C1623" s="201" t="s">
        <v>1480</v>
      </c>
      <c r="D1623" s="177" t="s">
        <v>167</v>
      </c>
      <c r="E1623" s="183">
        <v>7.6751300000000002</v>
      </c>
      <c r="F1623" s="192"/>
      <c r="G1623" s="191">
        <f>ROUND(E1623*F1623,2)</f>
        <v>0</v>
      </c>
      <c r="H1623" s="190" t="s">
        <v>287</v>
      </c>
      <c r="I1623" s="213" t="s">
        <v>169</v>
      </c>
      <c r="J1623" s="162"/>
      <c r="K1623" s="162"/>
      <c r="L1623" s="162"/>
      <c r="M1623" s="162"/>
      <c r="N1623" s="162"/>
      <c r="O1623" s="162"/>
      <c r="P1623" s="162"/>
      <c r="Q1623" s="162"/>
      <c r="R1623" s="162"/>
      <c r="S1623" s="162"/>
      <c r="T1623" s="162"/>
      <c r="U1623" s="162"/>
      <c r="V1623" s="162"/>
      <c r="W1623" s="162"/>
      <c r="X1623" s="162"/>
      <c r="Y1623" s="162"/>
      <c r="Z1623" s="162"/>
      <c r="AA1623" s="162"/>
      <c r="AB1623" s="162"/>
      <c r="AC1623" s="162"/>
      <c r="AD1623" s="162"/>
      <c r="AE1623" s="162" t="s">
        <v>170</v>
      </c>
      <c r="AF1623" s="162"/>
      <c r="AG1623" s="162"/>
      <c r="AH1623" s="162"/>
      <c r="AI1623" s="162"/>
      <c r="AJ1623" s="162"/>
      <c r="AK1623" s="162"/>
      <c r="AL1623" s="162"/>
      <c r="AM1623" s="162">
        <v>21</v>
      </c>
      <c r="AN1623" s="162"/>
      <c r="AO1623" s="162"/>
      <c r="AP1623" s="162"/>
      <c r="AQ1623" s="162"/>
      <c r="AR1623" s="162"/>
      <c r="AS1623" s="162"/>
      <c r="AT1623" s="162"/>
      <c r="AU1623" s="162"/>
      <c r="AV1623" s="162"/>
      <c r="AW1623" s="162"/>
      <c r="AX1623" s="162"/>
      <c r="AY1623" s="162"/>
      <c r="AZ1623" s="162"/>
      <c r="BA1623" s="162"/>
      <c r="BB1623" s="162"/>
      <c r="BC1623" s="162"/>
      <c r="BD1623" s="162"/>
      <c r="BE1623" s="162"/>
      <c r="BF1623" s="162"/>
      <c r="BG1623" s="162"/>
      <c r="BH1623" s="162"/>
    </row>
    <row r="1624" spans="1:60" outlineLevel="1" x14ac:dyDescent="0.2">
      <c r="A1624" s="210"/>
      <c r="B1624" s="174"/>
      <c r="C1624" s="202" t="s">
        <v>1481</v>
      </c>
      <c r="D1624" s="178"/>
      <c r="E1624" s="184">
        <v>7.3801300000000003</v>
      </c>
      <c r="F1624" s="191"/>
      <c r="G1624" s="191"/>
      <c r="H1624" s="190"/>
      <c r="I1624" s="213"/>
      <c r="J1624" s="162"/>
      <c r="K1624" s="162"/>
      <c r="L1624" s="162"/>
      <c r="M1624" s="162"/>
      <c r="N1624" s="162"/>
      <c r="O1624" s="162"/>
      <c r="P1624" s="162"/>
      <c r="Q1624" s="162"/>
      <c r="R1624" s="162"/>
      <c r="S1624" s="162"/>
      <c r="T1624" s="162"/>
      <c r="U1624" s="162"/>
      <c r="V1624" s="162"/>
      <c r="W1624" s="162"/>
      <c r="X1624" s="162"/>
      <c r="Y1624" s="162"/>
      <c r="Z1624" s="162"/>
      <c r="AA1624" s="162"/>
      <c r="AB1624" s="162"/>
      <c r="AC1624" s="162"/>
      <c r="AD1624" s="162"/>
      <c r="AE1624" s="162"/>
      <c r="AF1624" s="162"/>
      <c r="AG1624" s="162"/>
      <c r="AH1624" s="162"/>
      <c r="AI1624" s="162"/>
      <c r="AJ1624" s="162"/>
      <c r="AK1624" s="162"/>
      <c r="AL1624" s="162"/>
      <c r="AM1624" s="162"/>
      <c r="AN1624" s="162"/>
      <c r="AO1624" s="162"/>
      <c r="AP1624" s="162"/>
      <c r="AQ1624" s="162"/>
      <c r="AR1624" s="162"/>
      <c r="AS1624" s="162"/>
      <c r="AT1624" s="162"/>
      <c r="AU1624" s="162"/>
      <c r="AV1624" s="162"/>
      <c r="AW1624" s="162"/>
      <c r="AX1624" s="162"/>
      <c r="AY1624" s="162"/>
      <c r="AZ1624" s="162"/>
      <c r="BA1624" s="162"/>
      <c r="BB1624" s="162"/>
      <c r="BC1624" s="162"/>
      <c r="BD1624" s="162"/>
      <c r="BE1624" s="162"/>
      <c r="BF1624" s="162"/>
      <c r="BG1624" s="162"/>
      <c r="BH1624" s="162"/>
    </row>
    <row r="1625" spans="1:60" outlineLevel="1" x14ac:dyDescent="0.2">
      <c r="A1625" s="210"/>
      <c r="B1625" s="174"/>
      <c r="C1625" s="202" t="s">
        <v>1482</v>
      </c>
      <c r="D1625" s="178"/>
      <c r="E1625" s="184">
        <v>0.29499999999999998</v>
      </c>
      <c r="F1625" s="191"/>
      <c r="G1625" s="191"/>
      <c r="H1625" s="190"/>
      <c r="I1625" s="213"/>
      <c r="J1625" s="162"/>
      <c r="K1625" s="162"/>
      <c r="L1625" s="162"/>
      <c r="M1625" s="162"/>
      <c r="N1625" s="162"/>
      <c r="O1625" s="162"/>
      <c r="P1625" s="162"/>
      <c r="Q1625" s="162"/>
      <c r="R1625" s="162"/>
      <c r="S1625" s="162"/>
      <c r="T1625" s="162"/>
      <c r="U1625" s="162"/>
      <c r="V1625" s="162"/>
      <c r="W1625" s="162"/>
      <c r="X1625" s="162"/>
      <c r="Y1625" s="162"/>
      <c r="Z1625" s="162"/>
      <c r="AA1625" s="162"/>
      <c r="AB1625" s="162"/>
      <c r="AC1625" s="162"/>
      <c r="AD1625" s="162"/>
      <c r="AE1625" s="162"/>
      <c r="AF1625" s="162"/>
      <c r="AG1625" s="162"/>
      <c r="AH1625" s="162"/>
      <c r="AI1625" s="162"/>
      <c r="AJ1625" s="162"/>
      <c r="AK1625" s="162"/>
      <c r="AL1625" s="162"/>
      <c r="AM1625" s="162"/>
      <c r="AN1625" s="162"/>
      <c r="AO1625" s="162"/>
      <c r="AP1625" s="162"/>
      <c r="AQ1625" s="162"/>
      <c r="AR1625" s="162"/>
      <c r="AS1625" s="162"/>
      <c r="AT1625" s="162"/>
      <c r="AU1625" s="162"/>
      <c r="AV1625" s="162"/>
      <c r="AW1625" s="162"/>
      <c r="AX1625" s="162"/>
      <c r="AY1625" s="162"/>
      <c r="AZ1625" s="162"/>
      <c r="BA1625" s="162"/>
      <c r="BB1625" s="162"/>
      <c r="BC1625" s="162"/>
      <c r="BD1625" s="162"/>
      <c r="BE1625" s="162"/>
      <c r="BF1625" s="162"/>
      <c r="BG1625" s="162"/>
      <c r="BH1625" s="162"/>
    </row>
    <row r="1626" spans="1:60" outlineLevel="1" x14ac:dyDescent="0.2">
      <c r="A1626" s="210"/>
      <c r="B1626" s="289" t="s">
        <v>1483</v>
      </c>
      <c r="C1626" s="290"/>
      <c r="D1626" s="291"/>
      <c r="E1626" s="292"/>
      <c r="F1626" s="293"/>
      <c r="G1626" s="294"/>
      <c r="H1626" s="190"/>
      <c r="I1626" s="213"/>
      <c r="J1626" s="162"/>
      <c r="K1626" s="162"/>
      <c r="L1626" s="162"/>
      <c r="M1626" s="162"/>
      <c r="N1626" s="162"/>
      <c r="O1626" s="162"/>
      <c r="P1626" s="162"/>
      <c r="Q1626" s="162"/>
      <c r="R1626" s="162"/>
      <c r="S1626" s="162"/>
      <c r="T1626" s="162"/>
      <c r="U1626" s="162"/>
      <c r="V1626" s="162"/>
      <c r="W1626" s="162"/>
      <c r="X1626" s="162"/>
      <c r="Y1626" s="162"/>
      <c r="Z1626" s="162"/>
      <c r="AA1626" s="162"/>
      <c r="AB1626" s="162"/>
      <c r="AC1626" s="162">
        <v>0</v>
      </c>
      <c r="AD1626" s="162"/>
      <c r="AE1626" s="162"/>
      <c r="AF1626" s="162"/>
      <c r="AG1626" s="162"/>
      <c r="AH1626" s="162"/>
      <c r="AI1626" s="162"/>
      <c r="AJ1626" s="162"/>
      <c r="AK1626" s="162"/>
      <c r="AL1626" s="162"/>
      <c r="AM1626" s="162"/>
      <c r="AN1626" s="162"/>
      <c r="AO1626" s="162"/>
      <c r="AP1626" s="162"/>
      <c r="AQ1626" s="162"/>
      <c r="AR1626" s="162"/>
      <c r="AS1626" s="162"/>
      <c r="AT1626" s="162"/>
      <c r="AU1626" s="162"/>
      <c r="AV1626" s="162"/>
      <c r="AW1626" s="162"/>
      <c r="AX1626" s="162"/>
      <c r="AY1626" s="162"/>
      <c r="AZ1626" s="162"/>
      <c r="BA1626" s="162"/>
      <c r="BB1626" s="162"/>
      <c r="BC1626" s="162"/>
      <c r="BD1626" s="162"/>
      <c r="BE1626" s="162"/>
      <c r="BF1626" s="162"/>
      <c r="BG1626" s="162"/>
      <c r="BH1626" s="162"/>
    </row>
    <row r="1627" spans="1:60" outlineLevel="1" x14ac:dyDescent="0.2">
      <c r="A1627" s="210"/>
      <c r="B1627" s="289" t="s">
        <v>1112</v>
      </c>
      <c r="C1627" s="290"/>
      <c r="D1627" s="291"/>
      <c r="E1627" s="292"/>
      <c r="F1627" s="293"/>
      <c r="G1627" s="294"/>
      <c r="H1627" s="190"/>
      <c r="I1627" s="213"/>
      <c r="J1627" s="162"/>
      <c r="K1627" s="162"/>
      <c r="L1627" s="162"/>
      <c r="M1627" s="162"/>
      <c r="N1627" s="162"/>
      <c r="O1627" s="162"/>
      <c r="P1627" s="162"/>
      <c r="Q1627" s="162"/>
      <c r="R1627" s="162"/>
      <c r="S1627" s="162"/>
      <c r="T1627" s="162"/>
      <c r="U1627" s="162"/>
      <c r="V1627" s="162"/>
      <c r="W1627" s="162"/>
      <c r="X1627" s="162"/>
      <c r="Y1627" s="162"/>
      <c r="Z1627" s="162"/>
      <c r="AA1627" s="162"/>
      <c r="AB1627" s="162"/>
      <c r="AC1627" s="162"/>
      <c r="AD1627" s="162"/>
      <c r="AE1627" s="162" t="s">
        <v>163</v>
      </c>
      <c r="AF1627" s="162"/>
      <c r="AG1627" s="162"/>
      <c r="AH1627" s="162"/>
      <c r="AI1627" s="162"/>
      <c r="AJ1627" s="162"/>
      <c r="AK1627" s="162"/>
      <c r="AL1627" s="162"/>
      <c r="AM1627" s="162"/>
      <c r="AN1627" s="162"/>
      <c r="AO1627" s="162"/>
      <c r="AP1627" s="162"/>
      <c r="AQ1627" s="162"/>
      <c r="AR1627" s="162"/>
      <c r="AS1627" s="162"/>
      <c r="AT1627" s="162"/>
      <c r="AU1627" s="162"/>
      <c r="AV1627" s="162"/>
      <c r="AW1627" s="162"/>
      <c r="AX1627" s="162"/>
      <c r="AY1627" s="162"/>
      <c r="AZ1627" s="162"/>
      <c r="BA1627" s="162"/>
      <c r="BB1627" s="162"/>
      <c r="BC1627" s="162"/>
      <c r="BD1627" s="162"/>
      <c r="BE1627" s="162"/>
      <c r="BF1627" s="162"/>
      <c r="BG1627" s="162"/>
      <c r="BH1627" s="162"/>
    </row>
    <row r="1628" spans="1:60" outlineLevel="1" x14ac:dyDescent="0.2">
      <c r="A1628" s="211">
        <v>246</v>
      </c>
      <c r="B1628" s="173" t="s">
        <v>1484</v>
      </c>
      <c r="C1628" s="201" t="s">
        <v>1165</v>
      </c>
      <c r="D1628" s="177" t="s">
        <v>282</v>
      </c>
      <c r="E1628" s="183">
        <v>0.17473</v>
      </c>
      <c r="F1628" s="192"/>
      <c r="G1628" s="191">
        <f>ROUND(E1628*F1628,2)</f>
        <v>0</v>
      </c>
      <c r="H1628" s="190" t="s">
        <v>1457</v>
      </c>
      <c r="I1628" s="213" t="s">
        <v>169</v>
      </c>
      <c r="J1628" s="162"/>
      <c r="K1628" s="162"/>
      <c r="L1628" s="162"/>
      <c r="M1628" s="162"/>
      <c r="N1628" s="162"/>
      <c r="O1628" s="162"/>
      <c r="P1628" s="162"/>
      <c r="Q1628" s="162"/>
      <c r="R1628" s="162"/>
      <c r="S1628" s="162"/>
      <c r="T1628" s="162"/>
      <c r="U1628" s="162"/>
      <c r="V1628" s="162"/>
      <c r="W1628" s="162"/>
      <c r="X1628" s="162"/>
      <c r="Y1628" s="162"/>
      <c r="Z1628" s="162"/>
      <c r="AA1628" s="162"/>
      <c r="AB1628" s="162"/>
      <c r="AC1628" s="162"/>
      <c r="AD1628" s="162"/>
      <c r="AE1628" s="162" t="s">
        <v>170</v>
      </c>
      <c r="AF1628" s="162"/>
      <c r="AG1628" s="162"/>
      <c r="AH1628" s="162"/>
      <c r="AI1628" s="162"/>
      <c r="AJ1628" s="162"/>
      <c r="AK1628" s="162"/>
      <c r="AL1628" s="162"/>
      <c r="AM1628" s="162">
        <v>21</v>
      </c>
      <c r="AN1628" s="162"/>
      <c r="AO1628" s="162"/>
      <c r="AP1628" s="162"/>
      <c r="AQ1628" s="162"/>
      <c r="AR1628" s="162"/>
      <c r="AS1628" s="162"/>
      <c r="AT1628" s="162"/>
      <c r="AU1628" s="162"/>
      <c r="AV1628" s="162"/>
      <c r="AW1628" s="162"/>
      <c r="AX1628" s="162"/>
      <c r="AY1628" s="162"/>
      <c r="AZ1628" s="162"/>
      <c r="BA1628" s="162"/>
      <c r="BB1628" s="162"/>
      <c r="BC1628" s="162"/>
      <c r="BD1628" s="162"/>
      <c r="BE1628" s="162"/>
      <c r="BF1628" s="162"/>
      <c r="BG1628" s="162"/>
      <c r="BH1628" s="162"/>
    </row>
    <row r="1629" spans="1:60" x14ac:dyDescent="0.2">
      <c r="A1629" s="209" t="s">
        <v>159</v>
      </c>
      <c r="B1629" s="172" t="s">
        <v>117</v>
      </c>
      <c r="C1629" s="200" t="s">
        <v>118</v>
      </c>
      <c r="D1629" s="176"/>
      <c r="E1629" s="182"/>
      <c r="F1629" s="295">
        <f>SUM(G1630:G1638)</f>
        <v>0</v>
      </c>
      <c r="G1629" s="296"/>
      <c r="H1629" s="189"/>
      <c r="I1629" s="212"/>
      <c r="AE1629" t="s">
        <v>160</v>
      </c>
    </row>
    <row r="1630" spans="1:60" outlineLevel="1" x14ac:dyDescent="0.2">
      <c r="A1630" s="210"/>
      <c r="B1630" s="297" t="s">
        <v>1485</v>
      </c>
      <c r="C1630" s="298"/>
      <c r="D1630" s="299"/>
      <c r="E1630" s="300"/>
      <c r="F1630" s="301"/>
      <c r="G1630" s="302"/>
      <c r="H1630" s="190"/>
      <c r="I1630" s="213"/>
      <c r="J1630" s="162"/>
      <c r="K1630" s="162"/>
      <c r="L1630" s="162"/>
      <c r="M1630" s="162"/>
      <c r="N1630" s="162"/>
      <c r="O1630" s="162"/>
      <c r="P1630" s="162"/>
      <c r="Q1630" s="162"/>
      <c r="R1630" s="162"/>
      <c r="S1630" s="162"/>
      <c r="T1630" s="162"/>
      <c r="U1630" s="162"/>
      <c r="V1630" s="162"/>
      <c r="W1630" s="162"/>
      <c r="X1630" s="162"/>
      <c r="Y1630" s="162"/>
      <c r="Z1630" s="162"/>
      <c r="AA1630" s="162"/>
      <c r="AB1630" s="162"/>
      <c r="AC1630" s="162">
        <v>0</v>
      </c>
      <c r="AD1630" s="162"/>
      <c r="AE1630" s="162"/>
      <c r="AF1630" s="162"/>
      <c r="AG1630" s="162"/>
      <c r="AH1630" s="162"/>
      <c r="AI1630" s="162"/>
      <c r="AJ1630" s="162"/>
      <c r="AK1630" s="162"/>
      <c r="AL1630" s="162"/>
      <c r="AM1630" s="162"/>
      <c r="AN1630" s="162"/>
      <c r="AO1630" s="162"/>
      <c r="AP1630" s="162"/>
      <c r="AQ1630" s="162"/>
      <c r="AR1630" s="162"/>
      <c r="AS1630" s="162"/>
      <c r="AT1630" s="162"/>
      <c r="AU1630" s="162"/>
      <c r="AV1630" s="162"/>
      <c r="AW1630" s="162"/>
      <c r="AX1630" s="162"/>
      <c r="AY1630" s="162"/>
      <c r="AZ1630" s="162"/>
      <c r="BA1630" s="162"/>
      <c r="BB1630" s="162"/>
      <c r="BC1630" s="162"/>
      <c r="BD1630" s="162"/>
      <c r="BE1630" s="162"/>
      <c r="BF1630" s="162"/>
      <c r="BG1630" s="162"/>
      <c r="BH1630" s="162"/>
    </row>
    <row r="1631" spans="1:60" outlineLevel="1" x14ac:dyDescent="0.2">
      <c r="A1631" s="211">
        <v>247</v>
      </c>
      <c r="B1631" s="173" t="s">
        <v>1486</v>
      </c>
      <c r="C1631" s="201" t="s">
        <v>1487</v>
      </c>
      <c r="D1631" s="177" t="s">
        <v>186</v>
      </c>
      <c r="E1631" s="183">
        <v>3.56</v>
      </c>
      <c r="F1631" s="192"/>
      <c r="G1631" s="191">
        <f>ROUND(E1631*F1631,2)</f>
        <v>0</v>
      </c>
      <c r="H1631" s="190" t="s">
        <v>1488</v>
      </c>
      <c r="I1631" s="213" t="s">
        <v>169</v>
      </c>
      <c r="J1631" s="162"/>
      <c r="K1631" s="162"/>
      <c r="L1631" s="162"/>
      <c r="M1631" s="162"/>
      <c r="N1631" s="162"/>
      <c r="O1631" s="162"/>
      <c r="P1631" s="162"/>
      <c r="Q1631" s="162"/>
      <c r="R1631" s="162"/>
      <c r="S1631" s="162"/>
      <c r="T1631" s="162"/>
      <c r="U1631" s="162"/>
      <c r="V1631" s="162"/>
      <c r="W1631" s="162"/>
      <c r="X1631" s="162"/>
      <c r="Y1631" s="162"/>
      <c r="Z1631" s="162"/>
      <c r="AA1631" s="162"/>
      <c r="AB1631" s="162"/>
      <c r="AC1631" s="162"/>
      <c r="AD1631" s="162"/>
      <c r="AE1631" s="162" t="s">
        <v>170</v>
      </c>
      <c r="AF1631" s="162"/>
      <c r="AG1631" s="162"/>
      <c r="AH1631" s="162"/>
      <c r="AI1631" s="162"/>
      <c r="AJ1631" s="162"/>
      <c r="AK1631" s="162"/>
      <c r="AL1631" s="162"/>
      <c r="AM1631" s="162">
        <v>21</v>
      </c>
      <c r="AN1631" s="162"/>
      <c r="AO1631" s="162"/>
      <c r="AP1631" s="162"/>
      <c r="AQ1631" s="162"/>
      <c r="AR1631" s="162"/>
      <c r="AS1631" s="162"/>
      <c r="AT1631" s="162"/>
      <c r="AU1631" s="162"/>
      <c r="AV1631" s="162"/>
      <c r="AW1631" s="162"/>
      <c r="AX1631" s="162"/>
      <c r="AY1631" s="162"/>
      <c r="AZ1631" s="162"/>
      <c r="BA1631" s="162"/>
      <c r="BB1631" s="162"/>
      <c r="BC1631" s="162"/>
      <c r="BD1631" s="162"/>
      <c r="BE1631" s="162"/>
      <c r="BF1631" s="162"/>
      <c r="BG1631" s="162"/>
      <c r="BH1631" s="162"/>
    </row>
    <row r="1632" spans="1:60" outlineLevel="1" x14ac:dyDescent="0.2">
      <c r="A1632" s="210"/>
      <c r="B1632" s="174"/>
      <c r="C1632" s="202" t="s">
        <v>1489</v>
      </c>
      <c r="D1632" s="178"/>
      <c r="E1632" s="184">
        <v>3.56</v>
      </c>
      <c r="F1632" s="191"/>
      <c r="G1632" s="191"/>
      <c r="H1632" s="190"/>
      <c r="I1632" s="213"/>
      <c r="J1632" s="162"/>
      <c r="K1632" s="162"/>
      <c r="L1632" s="162"/>
      <c r="M1632" s="162"/>
      <c r="N1632" s="162"/>
      <c r="O1632" s="162"/>
      <c r="P1632" s="162"/>
      <c r="Q1632" s="162"/>
      <c r="R1632" s="162"/>
      <c r="S1632" s="162"/>
      <c r="T1632" s="162"/>
      <c r="U1632" s="162"/>
      <c r="V1632" s="162"/>
      <c r="W1632" s="162"/>
      <c r="X1632" s="162"/>
      <c r="Y1632" s="162"/>
      <c r="Z1632" s="162"/>
      <c r="AA1632" s="162"/>
      <c r="AB1632" s="162"/>
      <c r="AC1632" s="162"/>
      <c r="AD1632" s="162"/>
      <c r="AE1632" s="162"/>
      <c r="AF1632" s="162"/>
      <c r="AG1632" s="162"/>
      <c r="AH1632" s="162"/>
      <c r="AI1632" s="162"/>
      <c r="AJ1632" s="162"/>
      <c r="AK1632" s="162"/>
      <c r="AL1632" s="162"/>
      <c r="AM1632" s="162"/>
      <c r="AN1632" s="162"/>
      <c r="AO1632" s="162"/>
      <c r="AP1632" s="162"/>
      <c r="AQ1632" s="162"/>
      <c r="AR1632" s="162"/>
      <c r="AS1632" s="162"/>
      <c r="AT1632" s="162"/>
      <c r="AU1632" s="162"/>
      <c r="AV1632" s="162"/>
      <c r="AW1632" s="162"/>
      <c r="AX1632" s="162"/>
      <c r="AY1632" s="162"/>
      <c r="AZ1632" s="162"/>
      <c r="BA1632" s="162"/>
      <c r="BB1632" s="162"/>
      <c r="BC1632" s="162"/>
      <c r="BD1632" s="162"/>
      <c r="BE1632" s="162"/>
      <c r="BF1632" s="162"/>
      <c r="BG1632" s="162"/>
      <c r="BH1632" s="162"/>
    </row>
    <row r="1633" spans="1:60" outlineLevel="1" x14ac:dyDescent="0.2">
      <c r="A1633" s="210"/>
      <c r="B1633" s="289" t="s">
        <v>1490</v>
      </c>
      <c r="C1633" s="290"/>
      <c r="D1633" s="291"/>
      <c r="E1633" s="292"/>
      <c r="F1633" s="293"/>
      <c r="G1633" s="294"/>
      <c r="H1633" s="190"/>
      <c r="I1633" s="213"/>
      <c r="J1633" s="162"/>
      <c r="K1633" s="162"/>
      <c r="L1633" s="162"/>
      <c r="M1633" s="162"/>
      <c r="N1633" s="162"/>
      <c r="O1633" s="162"/>
      <c r="P1633" s="162"/>
      <c r="Q1633" s="162"/>
      <c r="R1633" s="162"/>
      <c r="S1633" s="162"/>
      <c r="T1633" s="162"/>
      <c r="U1633" s="162"/>
      <c r="V1633" s="162"/>
      <c r="W1633" s="162"/>
      <c r="X1633" s="162"/>
      <c r="Y1633" s="162"/>
      <c r="Z1633" s="162"/>
      <c r="AA1633" s="162"/>
      <c r="AB1633" s="162"/>
      <c r="AC1633" s="162">
        <v>0</v>
      </c>
      <c r="AD1633" s="162"/>
      <c r="AE1633" s="162"/>
      <c r="AF1633" s="162"/>
      <c r="AG1633" s="162"/>
      <c r="AH1633" s="162"/>
      <c r="AI1633" s="162"/>
      <c r="AJ1633" s="162"/>
      <c r="AK1633" s="162"/>
      <c r="AL1633" s="162"/>
      <c r="AM1633" s="162"/>
      <c r="AN1633" s="162"/>
      <c r="AO1633" s="162"/>
      <c r="AP1633" s="162"/>
      <c r="AQ1633" s="162"/>
      <c r="AR1633" s="162"/>
      <c r="AS1633" s="162"/>
      <c r="AT1633" s="162"/>
      <c r="AU1633" s="162"/>
      <c r="AV1633" s="162"/>
      <c r="AW1633" s="162"/>
      <c r="AX1633" s="162"/>
      <c r="AY1633" s="162"/>
      <c r="AZ1633" s="162"/>
      <c r="BA1633" s="162"/>
      <c r="BB1633" s="162"/>
      <c r="BC1633" s="162"/>
      <c r="BD1633" s="162"/>
      <c r="BE1633" s="162"/>
      <c r="BF1633" s="162"/>
      <c r="BG1633" s="162"/>
      <c r="BH1633" s="162"/>
    </row>
    <row r="1634" spans="1:60" outlineLevel="1" x14ac:dyDescent="0.2">
      <c r="A1634" s="211">
        <v>248</v>
      </c>
      <c r="B1634" s="173" t="s">
        <v>1491</v>
      </c>
      <c r="C1634" s="201" t="s">
        <v>1492</v>
      </c>
      <c r="D1634" s="177" t="s">
        <v>186</v>
      </c>
      <c r="E1634" s="183">
        <v>3.56</v>
      </c>
      <c r="F1634" s="192"/>
      <c r="G1634" s="191">
        <f>ROUND(E1634*F1634,2)</f>
        <v>0</v>
      </c>
      <c r="H1634" s="190" t="s">
        <v>1488</v>
      </c>
      <c r="I1634" s="213" t="s">
        <v>169</v>
      </c>
      <c r="J1634" s="162"/>
      <c r="K1634" s="162"/>
      <c r="L1634" s="162"/>
      <c r="M1634" s="162"/>
      <c r="N1634" s="162"/>
      <c r="O1634" s="162"/>
      <c r="P1634" s="162"/>
      <c r="Q1634" s="162"/>
      <c r="R1634" s="162"/>
      <c r="S1634" s="162"/>
      <c r="T1634" s="162"/>
      <c r="U1634" s="162"/>
      <c r="V1634" s="162"/>
      <c r="W1634" s="162"/>
      <c r="X1634" s="162"/>
      <c r="Y1634" s="162"/>
      <c r="Z1634" s="162"/>
      <c r="AA1634" s="162"/>
      <c r="AB1634" s="162"/>
      <c r="AC1634" s="162"/>
      <c r="AD1634" s="162"/>
      <c r="AE1634" s="162" t="s">
        <v>170</v>
      </c>
      <c r="AF1634" s="162"/>
      <c r="AG1634" s="162"/>
      <c r="AH1634" s="162"/>
      <c r="AI1634" s="162"/>
      <c r="AJ1634" s="162"/>
      <c r="AK1634" s="162"/>
      <c r="AL1634" s="162"/>
      <c r="AM1634" s="162">
        <v>21</v>
      </c>
      <c r="AN1634" s="162"/>
      <c r="AO1634" s="162"/>
      <c r="AP1634" s="162"/>
      <c r="AQ1634" s="162"/>
      <c r="AR1634" s="162"/>
      <c r="AS1634" s="162"/>
      <c r="AT1634" s="162"/>
      <c r="AU1634" s="162"/>
      <c r="AV1634" s="162"/>
      <c r="AW1634" s="162"/>
      <c r="AX1634" s="162"/>
      <c r="AY1634" s="162"/>
      <c r="AZ1634" s="162"/>
      <c r="BA1634" s="162"/>
      <c r="BB1634" s="162"/>
      <c r="BC1634" s="162"/>
      <c r="BD1634" s="162"/>
      <c r="BE1634" s="162"/>
      <c r="BF1634" s="162"/>
      <c r="BG1634" s="162"/>
      <c r="BH1634" s="162"/>
    </row>
    <row r="1635" spans="1:60" outlineLevel="1" x14ac:dyDescent="0.2">
      <c r="A1635" s="210"/>
      <c r="B1635" s="174"/>
      <c r="C1635" s="202" t="s">
        <v>1489</v>
      </c>
      <c r="D1635" s="178"/>
      <c r="E1635" s="184">
        <v>3.56</v>
      </c>
      <c r="F1635" s="191"/>
      <c r="G1635" s="191"/>
      <c r="H1635" s="190"/>
      <c r="I1635" s="213"/>
      <c r="J1635" s="162"/>
      <c r="K1635" s="162"/>
      <c r="L1635" s="162"/>
      <c r="M1635" s="162"/>
      <c r="N1635" s="162"/>
      <c r="O1635" s="162"/>
      <c r="P1635" s="162"/>
      <c r="Q1635" s="162"/>
      <c r="R1635" s="162"/>
      <c r="S1635" s="162"/>
      <c r="T1635" s="162"/>
      <c r="U1635" s="162"/>
      <c r="V1635" s="162"/>
      <c r="W1635" s="162"/>
      <c r="X1635" s="162"/>
      <c r="Y1635" s="162"/>
      <c r="Z1635" s="162"/>
      <c r="AA1635" s="162"/>
      <c r="AB1635" s="162"/>
      <c r="AC1635" s="162"/>
      <c r="AD1635" s="162"/>
      <c r="AE1635" s="162"/>
      <c r="AF1635" s="162"/>
      <c r="AG1635" s="162"/>
      <c r="AH1635" s="162"/>
      <c r="AI1635" s="162"/>
      <c r="AJ1635" s="162"/>
      <c r="AK1635" s="162"/>
      <c r="AL1635" s="162"/>
      <c r="AM1635" s="162"/>
      <c r="AN1635" s="162"/>
      <c r="AO1635" s="162"/>
      <c r="AP1635" s="162"/>
      <c r="AQ1635" s="162"/>
      <c r="AR1635" s="162"/>
      <c r="AS1635" s="162"/>
      <c r="AT1635" s="162"/>
      <c r="AU1635" s="162"/>
      <c r="AV1635" s="162"/>
      <c r="AW1635" s="162"/>
      <c r="AX1635" s="162"/>
      <c r="AY1635" s="162"/>
      <c r="AZ1635" s="162"/>
      <c r="BA1635" s="162"/>
      <c r="BB1635" s="162"/>
      <c r="BC1635" s="162"/>
      <c r="BD1635" s="162"/>
      <c r="BE1635" s="162"/>
      <c r="BF1635" s="162"/>
      <c r="BG1635" s="162"/>
      <c r="BH1635" s="162"/>
    </row>
    <row r="1636" spans="1:60" outlineLevel="1" x14ac:dyDescent="0.2">
      <c r="A1636" s="210"/>
      <c r="B1636" s="289" t="s">
        <v>1493</v>
      </c>
      <c r="C1636" s="290"/>
      <c r="D1636" s="291"/>
      <c r="E1636" s="292"/>
      <c r="F1636" s="293"/>
      <c r="G1636" s="294"/>
      <c r="H1636" s="190"/>
      <c r="I1636" s="213"/>
      <c r="J1636" s="162"/>
      <c r="K1636" s="162"/>
      <c r="L1636" s="162"/>
      <c r="M1636" s="162"/>
      <c r="N1636" s="162"/>
      <c r="O1636" s="162"/>
      <c r="P1636" s="162"/>
      <c r="Q1636" s="162"/>
      <c r="R1636" s="162"/>
      <c r="S1636" s="162"/>
      <c r="T1636" s="162"/>
      <c r="U1636" s="162"/>
      <c r="V1636" s="162"/>
      <c r="W1636" s="162"/>
      <c r="X1636" s="162"/>
      <c r="Y1636" s="162"/>
      <c r="Z1636" s="162"/>
      <c r="AA1636" s="162"/>
      <c r="AB1636" s="162"/>
      <c r="AC1636" s="162">
        <v>0</v>
      </c>
      <c r="AD1636" s="162"/>
      <c r="AE1636" s="162"/>
      <c r="AF1636" s="162"/>
      <c r="AG1636" s="162"/>
      <c r="AH1636" s="162"/>
      <c r="AI1636" s="162"/>
      <c r="AJ1636" s="162"/>
      <c r="AK1636" s="162"/>
      <c r="AL1636" s="162"/>
      <c r="AM1636" s="162"/>
      <c r="AN1636" s="162"/>
      <c r="AO1636" s="162"/>
      <c r="AP1636" s="162"/>
      <c r="AQ1636" s="162"/>
      <c r="AR1636" s="162"/>
      <c r="AS1636" s="162"/>
      <c r="AT1636" s="162"/>
      <c r="AU1636" s="162"/>
      <c r="AV1636" s="162"/>
      <c r="AW1636" s="162"/>
      <c r="AX1636" s="162"/>
      <c r="AY1636" s="162"/>
      <c r="AZ1636" s="162"/>
      <c r="BA1636" s="162"/>
      <c r="BB1636" s="162"/>
      <c r="BC1636" s="162"/>
      <c r="BD1636" s="162"/>
      <c r="BE1636" s="162"/>
      <c r="BF1636" s="162"/>
      <c r="BG1636" s="162"/>
      <c r="BH1636" s="162"/>
    </row>
    <row r="1637" spans="1:60" outlineLevel="1" x14ac:dyDescent="0.2">
      <c r="A1637" s="210"/>
      <c r="B1637" s="289" t="s">
        <v>1176</v>
      </c>
      <c r="C1637" s="290"/>
      <c r="D1637" s="291"/>
      <c r="E1637" s="292"/>
      <c r="F1637" s="293"/>
      <c r="G1637" s="294"/>
      <c r="H1637" s="190"/>
      <c r="I1637" s="213"/>
      <c r="J1637" s="162"/>
      <c r="K1637" s="162"/>
      <c r="L1637" s="162"/>
      <c r="M1637" s="162"/>
      <c r="N1637" s="162"/>
      <c r="O1637" s="162"/>
      <c r="P1637" s="162"/>
      <c r="Q1637" s="162"/>
      <c r="R1637" s="162"/>
      <c r="S1637" s="162"/>
      <c r="T1637" s="162"/>
      <c r="U1637" s="162"/>
      <c r="V1637" s="162"/>
      <c r="W1637" s="162"/>
      <c r="X1637" s="162"/>
      <c r="Y1637" s="162"/>
      <c r="Z1637" s="162"/>
      <c r="AA1637" s="162"/>
      <c r="AB1637" s="162"/>
      <c r="AC1637" s="162"/>
      <c r="AD1637" s="162"/>
      <c r="AE1637" s="162" t="s">
        <v>163</v>
      </c>
      <c r="AF1637" s="162"/>
      <c r="AG1637" s="162"/>
      <c r="AH1637" s="162"/>
      <c r="AI1637" s="162"/>
      <c r="AJ1637" s="162"/>
      <c r="AK1637" s="162"/>
      <c r="AL1637" s="162"/>
      <c r="AM1637" s="162"/>
      <c r="AN1637" s="162"/>
      <c r="AO1637" s="162"/>
      <c r="AP1637" s="162"/>
      <c r="AQ1637" s="162"/>
      <c r="AR1637" s="162"/>
      <c r="AS1637" s="162"/>
      <c r="AT1637" s="162"/>
      <c r="AU1637" s="162"/>
      <c r="AV1637" s="162"/>
      <c r="AW1637" s="162"/>
      <c r="AX1637" s="162"/>
      <c r="AY1637" s="162"/>
      <c r="AZ1637" s="162"/>
      <c r="BA1637" s="162"/>
      <c r="BB1637" s="162"/>
      <c r="BC1637" s="162"/>
      <c r="BD1637" s="162"/>
      <c r="BE1637" s="162"/>
      <c r="BF1637" s="162"/>
      <c r="BG1637" s="162"/>
      <c r="BH1637" s="162"/>
    </row>
    <row r="1638" spans="1:60" outlineLevel="1" x14ac:dyDescent="0.2">
      <c r="A1638" s="210">
        <v>249</v>
      </c>
      <c r="B1638" s="174" t="s">
        <v>1494</v>
      </c>
      <c r="C1638" s="201" t="s">
        <v>1495</v>
      </c>
      <c r="D1638" s="177" t="s">
        <v>1496</v>
      </c>
      <c r="E1638" s="187"/>
      <c r="F1638" s="192"/>
      <c r="G1638" s="191">
        <f>ROUND(E1638*F1638,2)</f>
        <v>0</v>
      </c>
      <c r="H1638" s="190" t="s">
        <v>1488</v>
      </c>
      <c r="I1638" s="213" t="s">
        <v>169</v>
      </c>
      <c r="J1638" s="162"/>
      <c r="K1638" s="162"/>
      <c r="L1638" s="162"/>
      <c r="M1638" s="162"/>
      <c r="N1638" s="162"/>
      <c r="O1638" s="162"/>
      <c r="P1638" s="162"/>
      <c r="Q1638" s="162"/>
      <c r="R1638" s="162"/>
      <c r="S1638" s="162"/>
      <c r="T1638" s="162"/>
      <c r="U1638" s="162"/>
      <c r="V1638" s="162"/>
      <c r="W1638" s="162"/>
      <c r="X1638" s="162"/>
      <c r="Y1638" s="162"/>
      <c r="Z1638" s="162"/>
      <c r="AA1638" s="162"/>
      <c r="AB1638" s="162"/>
      <c r="AC1638" s="162"/>
      <c r="AD1638" s="162"/>
      <c r="AE1638" s="162" t="s">
        <v>170</v>
      </c>
      <c r="AF1638" s="162"/>
      <c r="AG1638" s="162"/>
      <c r="AH1638" s="162"/>
      <c r="AI1638" s="162"/>
      <c r="AJ1638" s="162"/>
      <c r="AK1638" s="162"/>
      <c r="AL1638" s="162"/>
      <c r="AM1638" s="162">
        <v>21</v>
      </c>
      <c r="AN1638" s="162"/>
      <c r="AO1638" s="162"/>
      <c r="AP1638" s="162"/>
      <c r="AQ1638" s="162"/>
      <c r="AR1638" s="162"/>
      <c r="AS1638" s="162"/>
      <c r="AT1638" s="162"/>
      <c r="AU1638" s="162"/>
      <c r="AV1638" s="162"/>
      <c r="AW1638" s="162"/>
      <c r="AX1638" s="162"/>
      <c r="AY1638" s="162"/>
      <c r="AZ1638" s="162"/>
      <c r="BA1638" s="162"/>
      <c r="BB1638" s="162"/>
      <c r="BC1638" s="162"/>
      <c r="BD1638" s="162"/>
      <c r="BE1638" s="162"/>
      <c r="BF1638" s="162"/>
      <c r="BG1638" s="162"/>
      <c r="BH1638" s="162"/>
    </row>
    <row r="1639" spans="1:60" x14ac:dyDescent="0.2">
      <c r="A1639" s="209" t="s">
        <v>159</v>
      </c>
      <c r="B1639" s="172" t="s">
        <v>119</v>
      </c>
      <c r="C1639" s="200" t="s">
        <v>120</v>
      </c>
      <c r="D1639" s="176"/>
      <c r="E1639" s="182"/>
      <c r="F1639" s="295">
        <f>SUM(G1640:G1646)</f>
        <v>0</v>
      </c>
      <c r="G1639" s="296"/>
      <c r="H1639" s="189"/>
      <c r="I1639" s="212"/>
      <c r="AE1639" t="s">
        <v>160</v>
      </c>
    </row>
    <row r="1640" spans="1:60" outlineLevel="1" x14ac:dyDescent="0.2">
      <c r="A1640" s="210"/>
      <c r="B1640" s="297" t="s">
        <v>1497</v>
      </c>
      <c r="C1640" s="298"/>
      <c r="D1640" s="299"/>
      <c r="E1640" s="300"/>
      <c r="F1640" s="301"/>
      <c r="G1640" s="302"/>
      <c r="H1640" s="190"/>
      <c r="I1640" s="213"/>
      <c r="J1640" s="162"/>
      <c r="K1640" s="162"/>
      <c r="L1640" s="162"/>
      <c r="M1640" s="162"/>
      <c r="N1640" s="162"/>
      <c r="O1640" s="162"/>
      <c r="P1640" s="162"/>
      <c r="Q1640" s="162"/>
      <c r="R1640" s="162"/>
      <c r="S1640" s="162"/>
      <c r="T1640" s="162"/>
      <c r="U1640" s="162"/>
      <c r="V1640" s="162"/>
      <c r="W1640" s="162"/>
      <c r="X1640" s="162"/>
      <c r="Y1640" s="162"/>
      <c r="Z1640" s="162"/>
      <c r="AA1640" s="162"/>
      <c r="AB1640" s="162"/>
      <c r="AC1640" s="162">
        <v>0</v>
      </c>
      <c r="AD1640" s="162"/>
      <c r="AE1640" s="162"/>
      <c r="AF1640" s="162"/>
      <c r="AG1640" s="162"/>
      <c r="AH1640" s="162"/>
      <c r="AI1640" s="162"/>
      <c r="AJ1640" s="162"/>
      <c r="AK1640" s="162"/>
      <c r="AL1640" s="162"/>
      <c r="AM1640" s="162"/>
      <c r="AN1640" s="162"/>
      <c r="AO1640" s="162"/>
      <c r="AP1640" s="162"/>
      <c r="AQ1640" s="162"/>
      <c r="AR1640" s="162"/>
      <c r="AS1640" s="162"/>
      <c r="AT1640" s="162"/>
      <c r="AU1640" s="162"/>
      <c r="AV1640" s="162"/>
      <c r="AW1640" s="162"/>
      <c r="AX1640" s="162"/>
      <c r="AY1640" s="162"/>
      <c r="AZ1640" s="162"/>
      <c r="BA1640" s="162"/>
      <c r="BB1640" s="162"/>
      <c r="BC1640" s="162"/>
      <c r="BD1640" s="162"/>
      <c r="BE1640" s="162"/>
      <c r="BF1640" s="162"/>
      <c r="BG1640" s="162"/>
      <c r="BH1640" s="162"/>
    </row>
    <row r="1641" spans="1:60" outlineLevel="1" x14ac:dyDescent="0.2">
      <c r="A1641" s="211">
        <v>250</v>
      </c>
      <c r="B1641" s="173" t="s">
        <v>1498</v>
      </c>
      <c r="C1641" s="201" t="s">
        <v>1499</v>
      </c>
      <c r="D1641" s="177" t="s">
        <v>167</v>
      </c>
      <c r="E1641" s="183">
        <v>0.71199999999999997</v>
      </c>
      <c r="F1641" s="192"/>
      <c r="G1641" s="191">
        <f>ROUND(E1641*F1641,2)</f>
        <v>0</v>
      </c>
      <c r="H1641" s="190" t="s">
        <v>1500</v>
      </c>
      <c r="I1641" s="213" t="s">
        <v>169</v>
      </c>
      <c r="J1641" s="162"/>
      <c r="K1641" s="162"/>
      <c r="L1641" s="162"/>
      <c r="M1641" s="162"/>
      <c r="N1641" s="162"/>
      <c r="O1641" s="162"/>
      <c r="P1641" s="162"/>
      <c r="Q1641" s="162"/>
      <c r="R1641" s="162"/>
      <c r="S1641" s="162"/>
      <c r="T1641" s="162"/>
      <c r="U1641" s="162"/>
      <c r="V1641" s="162"/>
      <c r="W1641" s="162"/>
      <c r="X1641" s="162"/>
      <c r="Y1641" s="162"/>
      <c r="Z1641" s="162"/>
      <c r="AA1641" s="162"/>
      <c r="AB1641" s="162"/>
      <c r="AC1641" s="162"/>
      <c r="AD1641" s="162"/>
      <c r="AE1641" s="162" t="s">
        <v>170</v>
      </c>
      <c r="AF1641" s="162"/>
      <c r="AG1641" s="162"/>
      <c r="AH1641" s="162"/>
      <c r="AI1641" s="162"/>
      <c r="AJ1641" s="162"/>
      <c r="AK1641" s="162"/>
      <c r="AL1641" s="162"/>
      <c r="AM1641" s="162">
        <v>21</v>
      </c>
      <c r="AN1641" s="162"/>
      <c r="AO1641" s="162"/>
      <c r="AP1641" s="162"/>
      <c r="AQ1641" s="162"/>
      <c r="AR1641" s="162"/>
      <c r="AS1641" s="162"/>
      <c r="AT1641" s="162"/>
      <c r="AU1641" s="162"/>
      <c r="AV1641" s="162"/>
      <c r="AW1641" s="162"/>
      <c r="AX1641" s="162"/>
      <c r="AY1641" s="162"/>
      <c r="AZ1641" s="162"/>
      <c r="BA1641" s="162"/>
      <c r="BB1641" s="162"/>
      <c r="BC1641" s="162"/>
      <c r="BD1641" s="162"/>
      <c r="BE1641" s="162"/>
      <c r="BF1641" s="162"/>
      <c r="BG1641" s="162"/>
      <c r="BH1641" s="162"/>
    </row>
    <row r="1642" spans="1:60" outlineLevel="1" x14ac:dyDescent="0.2">
      <c r="A1642" s="210"/>
      <c r="B1642" s="174"/>
      <c r="C1642" s="202" t="s">
        <v>1501</v>
      </c>
      <c r="D1642" s="178"/>
      <c r="E1642" s="184"/>
      <c r="F1642" s="191"/>
      <c r="G1642" s="191"/>
      <c r="H1642" s="190"/>
      <c r="I1642" s="213"/>
      <c r="J1642" s="162"/>
      <c r="K1642" s="162"/>
      <c r="L1642" s="162"/>
      <c r="M1642" s="162"/>
      <c r="N1642" s="162"/>
      <c r="O1642" s="162"/>
      <c r="P1642" s="162"/>
      <c r="Q1642" s="162"/>
      <c r="R1642" s="162"/>
      <c r="S1642" s="162"/>
      <c r="T1642" s="162"/>
      <c r="U1642" s="162"/>
      <c r="V1642" s="162"/>
      <c r="W1642" s="162"/>
      <c r="X1642" s="162"/>
      <c r="Y1642" s="162"/>
      <c r="Z1642" s="162"/>
      <c r="AA1642" s="162"/>
      <c r="AB1642" s="162"/>
      <c r="AC1642" s="162"/>
      <c r="AD1642" s="162"/>
      <c r="AE1642" s="162"/>
      <c r="AF1642" s="162"/>
      <c r="AG1642" s="162"/>
      <c r="AH1642" s="162"/>
      <c r="AI1642" s="162"/>
      <c r="AJ1642" s="162"/>
      <c r="AK1642" s="162"/>
      <c r="AL1642" s="162"/>
      <c r="AM1642" s="162"/>
      <c r="AN1642" s="162"/>
      <c r="AO1642" s="162"/>
      <c r="AP1642" s="162"/>
      <c r="AQ1642" s="162"/>
      <c r="AR1642" s="162"/>
      <c r="AS1642" s="162"/>
      <c r="AT1642" s="162"/>
      <c r="AU1642" s="162"/>
      <c r="AV1642" s="162"/>
      <c r="AW1642" s="162"/>
      <c r="AX1642" s="162"/>
      <c r="AY1642" s="162"/>
      <c r="AZ1642" s="162"/>
      <c r="BA1642" s="162"/>
      <c r="BB1642" s="162"/>
      <c r="BC1642" s="162"/>
      <c r="BD1642" s="162"/>
      <c r="BE1642" s="162"/>
      <c r="BF1642" s="162"/>
      <c r="BG1642" s="162"/>
      <c r="BH1642" s="162"/>
    </row>
    <row r="1643" spans="1:60" outlineLevel="1" x14ac:dyDescent="0.2">
      <c r="A1643" s="210"/>
      <c r="B1643" s="174"/>
      <c r="C1643" s="202" t="s">
        <v>1502</v>
      </c>
      <c r="D1643" s="178"/>
      <c r="E1643" s="184">
        <v>0.71199999999999997</v>
      </c>
      <c r="F1643" s="191"/>
      <c r="G1643" s="191"/>
      <c r="H1643" s="190"/>
      <c r="I1643" s="213"/>
      <c r="J1643" s="162"/>
      <c r="K1643" s="162"/>
      <c r="L1643" s="162"/>
      <c r="M1643" s="162"/>
      <c r="N1643" s="162"/>
      <c r="O1643" s="162"/>
      <c r="P1643" s="162"/>
      <c r="Q1643" s="162"/>
      <c r="R1643" s="162"/>
      <c r="S1643" s="162"/>
      <c r="T1643" s="162"/>
      <c r="U1643" s="162"/>
      <c r="V1643" s="162"/>
      <c r="W1643" s="162"/>
      <c r="X1643" s="162"/>
      <c r="Y1643" s="162"/>
      <c r="Z1643" s="162"/>
      <c r="AA1643" s="162"/>
      <c r="AB1643" s="162"/>
      <c r="AC1643" s="162"/>
      <c r="AD1643" s="162"/>
      <c r="AE1643" s="162"/>
      <c r="AF1643" s="162"/>
      <c r="AG1643" s="162"/>
      <c r="AH1643" s="162"/>
      <c r="AI1643" s="162"/>
      <c r="AJ1643" s="162"/>
      <c r="AK1643" s="162"/>
      <c r="AL1643" s="162"/>
      <c r="AM1643" s="162"/>
      <c r="AN1643" s="162"/>
      <c r="AO1643" s="162"/>
      <c r="AP1643" s="162"/>
      <c r="AQ1643" s="162"/>
      <c r="AR1643" s="162"/>
      <c r="AS1643" s="162"/>
      <c r="AT1643" s="162"/>
      <c r="AU1643" s="162"/>
      <c r="AV1643" s="162"/>
      <c r="AW1643" s="162"/>
      <c r="AX1643" s="162"/>
      <c r="AY1643" s="162"/>
      <c r="AZ1643" s="162"/>
      <c r="BA1643" s="162"/>
      <c r="BB1643" s="162"/>
      <c r="BC1643" s="162"/>
      <c r="BD1643" s="162"/>
      <c r="BE1643" s="162"/>
      <c r="BF1643" s="162"/>
      <c r="BG1643" s="162"/>
      <c r="BH1643" s="162"/>
    </row>
    <row r="1644" spans="1:60" outlineLevel="1" x14ac:dyDescent="0.2">
      <c r="A1644" s="210"/>
      <c r="B1644" s="289" t="s">
        <v>1503</v>
      </c>
      <c r="C1644" s="290"/>
      <c r="D1644" s="291"/>
      <c r="E1644" s="292"/>
      <c r="F1644" s="293"/>
      <c r="G1644" s="294"/>
      <c r="H1644" s="190"/>
      <c r="I1644" s="213"/>
      <c r="J1644" s="162"/>
      <c r="K1644" s="162"/>
      <c r="L1644" s="162"/>
      <c r="M1644" s="162"/>
      <c r="N1644" s="162"/>
      <c r="O1644" s="162"/>
      <c r="P1644" s="162"/>
      <c r="Q1644" s="162"/>
      <c r="R1644" s="162"/>
      <c r="S1644" s="162"/>
      <c r="T1644" s="162"/>
      <c r="U1644" s="162"/>
      <c r="V1644" s="162"/>
      <c r="W1644" s="162"/>
      <c r="X1644" s="162"/>
      <c r="Y1644" s="162"/>
      <c r="Z1644" s="162"/>
      <c r="AA1644" s="162"/>
      <c r="AB1644" s="162"/>
      <c r="AC1644" s="162">
        <v>0</v>
      </c>
      <c r="AD1644" s="162"/>
      <c r="AE1644" s="162"/>
      <c r="AF1644" s="162"/>
      <c r="AG1644" s="162"/>
      <c r="AH1644" s="162"/>
      <c r="AI1644" s="162"/>
      <c r="AJ1644" s="162"/>
      <c r="AK1644" s="162"/>
      <c r="AL1644" s="162"/>
      <c r="AM1644" s="162"/>
      <c r="AN1644" s="162"/>
      <c r="AO1644" s="162"/>
      <c r="AP1644" s="162"/>
      <c r="AQ1644" s="162"/>
      <c r="AR1644" s="162"/>
      <c r="AS1644" s="162"/>
      <c r="AT1644" s="162"/>
      <c r="AU1644" s="162"/>
      <c r="AV1644" s="162"/>
      <c r="AW1644" s="162"/>
      <c r="AX1644" s="162"/>
      <c r="AY1644" s="162"/>
      <c r="AZ1644" s="162"/>
      <c r="BA1644" s="162"/>
      <c r="BB1644" s="162"/>
      <c r="BC1644" s="162"/>
      <c r="BD1644" s="162"/>
      <c r="BE1644" s="162"/>
      <c r="BF1644" s="162"/>
      <c r="BG1644" s="162"/>
      <c r="BH1644" s="162"/>
    </row>
    <row r="1645" spans="1:60" outlineLevel="1" x14ac:dyDescent="0.2">
      <c r="A1645" s="210"/>
      <c r="B1645" s="289" t="s">
        <v>1112</v>
      </c>
      <c r="C1645" s="290"/>
      <c r="D1645" s="291"/>
      <c r="E1645" s="292"/>
      <c r="F1645" s="293"/>
      <c r="G1645" s="294"/>
      <c r="H1645" s="190"/>
      <c r="I1645" s="213"/>
      <c r="J1645" s="162"/>
      <c r="K1645" s="162"/>
      <c r="L1645" s="162"/>
      <c r="M1645" s="162"/>
      <c r="N1645" s="162"/>
      <c r="O1645" s="162"/>
      <c r="P1645" s="162"/>
      <c r="Q1645" s="162"/>
      <c r="R1645" s="162"/>
      <c r="S1645" s="162"/>
      <c r="T1645" s="162"/>
      <c r="U1645" s="162"/>
      <c r="V1645" s="162"/>
      <c r="W1645" s="162"/>
      <c r="X1645" s="162"/>
      <c r="Y1645" s="162"/>
      <c r="Z1645" s="162"/>
      <c r="AA1645" s="162"/>
      <c r="AB1645" s="162"/>
      <c r="AC1645" s="162"/>
      <c r="AD1645" s="162"/>
      <c r="AE1645" s="162" t="s">
        <v>163</v>
      </c>
      <c r="AF1645" s="162"/>
      <c r="AG1645" s="162"/>
      <c r="AH1645" s="162"/>
      <c r="AI1645" s="162"/>
      <c r="AJ1645" s="162"/>
      <c r="AK1645" s="162"/>
      <c r="AL1645" s="162"/>
      <c r="AM1645" s="162"/>
      <c r="AN1645" s="162"/>
      <c r="AO1645" s="162"/>
      <c r="AP1645" s="162"/>
      <c r="AQ1645" s="162"/>
      <c r="AR1645" s="162"/>
      <c r="AS1645" s="162"/>
      <c r="AT1645" s="162"/>
      <c r="AU1645" s="162"/>
      <c r="AV1645" s="162"/>
      <c r="AW1645" s="162"/>
      <c r="AX1645" s="162"/>
      <c r="AY1645" s="162"/>
      <c r="AZ1645" s="162"/>
      <c r="BA1645" s="162"/>
      <c r="BB1645" s="162"/>
      <c r="BC1645" s="162"/>
      <c r="BD1645" s="162"/>
      <c r="BE1645" s="162"/>
      <c r="BF1645" s="162"/>
      <c r="BG1645" s="162"/>
      <c r="BH1645" s="162"/>
    </row>
    <row r="1646" spans="1:60" outlineLevel="1" x14ac:dyDescent="0.2">
      <c r="A1646" s="211">
        <v>251</v>
      </c>
      <c r="B1646" s="173" t="s">
        <v>1504</v>
      </c>
      <c r="C1646" s="201" t="s">
        <v>1165</v>
      </c>
      <c r="D1646" s="177" t="s">
        <v>282</v>
      </c>
      <c r="E1646" s="183">
        <v>5.2999999999999998E-4</v>
      </c>
      <c r="F1646" s="192"/>
      <c r="G1646" s="191">
        <f>ROUND(E1646*F1646,2)</f>
        <v>0</v>
      </c>
      <c r="H1646" s="190" t="s">
        <v>1500</v>
      </c>
      <c r="I1646" s="213" t="s">
        <v>169</v>
      </c>
      <c r="J1646" s="162"/>
      <c r="K1646" s="162"/>
      <c r="L1646" s="162"/>
      <c r="M1646" s="162"/>
      <c r="N1646" s="162"/>
      <c r="O1646" s="162"/>
      <c r="P1646" s="162"/>
      <c r="Q1646" s="162"/>
      <c r="R1646" s="162"/>
      <c r="S1646" s="162"/>
      <c r="T1646" s="162"/>
      <c r="U1646" s="162"/>
      <c r="V1646" s="162"/>
      <c r="W1646" s="162"/>
      <c r="X1646" s="162"/>
      <c r="Y1646" s="162"/>
      <c r="Z1646" s="162"/>
      <c r="AA1646" s="162"/>
      <c r="AB1646" s="162"/>
      <c r="AC1646" s="162"/>
      <c r="AD1646" s="162"/>
      <c r="AE1646" s="162" t="s">
        <v>170</v>
      </c>
      <c r="AF1646" s="162"/>
      <c r="AG1646" s="162"/>
      <c r="AH1646" s="162"/>
      <c r="AI1646" s="162"/>
      <c r="AJ1646" s="162"/>
      <c r="AK1646" s="162"/>
      <c r="AL1646" s="162"/>
      <c r="AM1646" s="162">
        <v>21</v>
      </c>
      <c r="AN1646" s="162"/>
      <c r="AO1646" s="162"/>
      <c r="AP1646" s="162"/>
      <c r="AQ1646" s="162"/>
      <c r="AR1646" s="162"/>
      <c r="AS1646" s="162"/>
      <c r="AT1646" s="162"/>
      <c r="AU1646" s="162"/>
      <c r="AV1646" s="162"/>
      <c r="AW1646" s="162"/>
      <c r="AX1646" s="162"/>
      <c r="AY1646" s="162"/>
      <c r="AZ1646" s="162"/>
      <c r="BA1646" s="162"/>
      <c r="BB1646" s="162"/>
      <c r="BC1646" s="162"/>
      <c r="BD1646" s="162"/>
      <c r="BE1646" s="162"/>
      <c r="BF1646" s="162"/>
      <c r="BG1646" s="162"/>
      <c r="BH1646" s="162"/>
    </row>
    <row r="1647" spans="1:60" x14ac:dyDescent="0.2">
      <c r="A1647" s="209" t="s">
        <v>159</v>
      </c>
      <c r="B1647" s="172" t="s">
        <v>121</v>
      </c>
      <c r="C1647" s="200" t="s">
        <v>122</v>
      </c>
      <c r="D1647" s="176"/>
      <c r="E1647" s="182"/>
      <c r="F1647" s="295">
        <f>SUM(G1648:G1690)</f>
        <v>0</v>
      </c>
      <c r="G1647" s="296"/>
      <c r="H1647" s="189"/>
      <c r="I1647" s="212"/>
      <c r="AE1647" t="s">
        <v>160</v>
      </c>
    </row>
    <row r="1648" spans="1:60" outlineLevel="1" x14ac:dyDescent="0.2">
      <c r="A1648" s="210"/>
      <c r="B1648" s="297" t="s">
        <v>1505</v>
      </c>
      <c r="C1648" s="298"/>
      <c r="D1648" s="299"/>
      <c r="E1648" s="300"/>
      <c r="F1648" s="301"/>
      <c r="G1648" s="302"/>
      <c r="H1648" s="190"/>
      <c r="I1648" s="213"/>
      <c r="J1648" s="162"/>
      <c r="K1648" s="162"/>
      <c r="L1648" s="162"/>
      <c r="M1648" s="162"/>
      <c r="N1648" s="162"/>
      <c r="O1648" s="162"/>
      <c r="P1648" s="162"/>
      <c r="Q1648" s="162"/>
      <c r="R1648" s="162"/>
      <c r="S1648" s="162"/>
      <c r="T1648" s="162"/>
      <c r="U1648" s="162"/>
      <c r="V1648" s="162"/>
      <c r="W1648" s="162"/>
      <c r="X1648" s="162"/>
      <c r="Y1648" s="162"/>
      <c r="Z1648" s="162"/>
      <c r="AA1648" s="162"/>
      <c r="AB1648" s="162"/>
      <c r="AC1648" s="162">
        <v>0</v>
      </c>
      <c r="AD1648" s="162"/>
      <c r="AE1648" s="162"/>
      <c r="AF1648" s="162"/>
      <c r="AG1648" s="162"/>
      <c r="AH1648" s="162"/>
      <c r="AI1648" s="162"/>
      <c r="AJ1648" s="162"/>
      <c r="AK1648" s="162"/>
      <c r="AL1648" s="162"/>
      <c r="AM1648" s="162"/>
      <c r="AN1648" s="162"/>
      <c r="AO1648" s="162"/>
      <c r="AP1648" s="162"/>
      <c r="AQ1648" s="162"/>
      <c r="AR1648" s="162"/>
      <c r="AS1648" s="162"/>
      <c r="AT1648" s="162"/>
      <c r="AU1648" s="162"/>
      <c r="AV1648" s="162"/>
      <c r="AW1648" s="162"/>
      <c r="AX1648" s="162"/>
      <c r="AY1648" s="162"/>
      <c r="AZ1648" s="162"/>
      <c r="BA1648" s="162"/>
      <c r="BB1648" s="162"/>
      <c r="BC1648" s="162"/>
      <c r="BD1648" s="162"/>
      <c r="BE1648" s="162"/>
      <c r="BF1648" s="162"/>
      <c r="BG1648" s="162"/>
      <c r="BH1648" s="162"/>
    </row>
    <row r="1649" spans="1:60" outlineLevel="1" x14ac:dyDescent="0.2">
      <c r="A1649" s="211">
        <v>252</v>
      </c>
      <c r="B1649" s="173" t="s">
        <v>1506</v>
      </c>
      <c r="C1649" s="201" t="s">
        <v>1507</v>
      </c>
      <c r="D1649" s="177" t="s">
        <v>186</v>
      </c>
      <c r="E1649" s="183">
        <v>10.72</v>
      </c>
      <c r="F1649" s="192"/>
      <c r="G1649" s="191">
        <f>ROUND(E1649*F1649,2)</f>
        <v>0</v>
      </c>
      <c r="H1649" s="190" t="s">
        <v>1457</v>
      </c>
      <c r="I1649" s="213" t="s">
        <v>169</v>
      </c>
      <c r="J1649" s="162"/>
      <c r="K1649" s="162"/>
      <c r="L1649" s="162"/>
      <c r="M1649" s="162"/>
      <c r="N1649" s="162"/>
      <c r="O1649" s="162"/>
      <c r="P1649" s="162"/>
      <c r="Q1649" s="162"/>
      <c r="R1649" s="162"/>
      <c r="S1649" s="162"/>
      <c r="T1649" s="162"/>
      <c r="U1649" s="162"/>
      <c r="V1649" s="162"/>
      <c r="W1649" s="162"/>
      <c r="X1649" s="162"/>
      <c r="Y1649" s="162"/>
      <c r="Z1649" s="162"/>
      <c r="AA1649" s="162"/>
      <c r="AB1649" s="162"/>
      <c r="AC1649" s="162"/>
      <c r="AD1649" s="162"/>
      <c r="AE1649" s="162" t="s">
        <v>170</v>
      </c>
      <c r="AF1649" s="162"/>
      <c r="AG1649" s="162"/>
      <c r="AH1649" s="162"/>
      <c r="AI1649" s="162"/>
      <c r="AJ1649" s="162"/>
      <c r="AK1649" s="162"/>
      <c r="AL1649" s="162"/>
      <c r="AM1649" s="162">
        <v>21</v>
      </c>
      <c r="AN1649" s="162"/>
      <c r="AO1649" s="162"/>
      <c r="AP1649" s="162"/>
      <c r="AQ1649" s="162"/>
      <c r="AR1649" s="162"/>
      <c r="AS1649" s="162"/>
      <c r="AT1649" s="162"/>
      <c r="AU1649" s="162"/>
      <c r="AV1649" s="162"/>
      <c r="AW1649" s="162"/>
      <c r="AX1649" s="162"/>
      <c r="AY1649" s="162"/>
      <c r="AZ1649" s="162"/>
      <c r="BA1649" s="162"/>
      <c r="BB1649" s="162"/>
      <c r="BC1649" s="162"/>
      <c r="BD1649" s="162"/>
      <c r="BE1649" s="162"/>
      <c r="BF1649" s="162"/>
      <c r="BG1649" s="162"/>
      <c r="BH1649" s="162"/>
    </row>
    <row r="1650" spans="1:60" outlineLevel="1" x14ac:dyDescent="0.2">
      <c r="A1650" s="210"/>
      <c r="B1650" s="174"/>
      <c r="C1650" s="202" t="s">
        <v>1508</v>
      </c>
      <c r="D1650" s="178"/>
      <c r="E1650" s="184">
        <v>-3.12</v>
      </c>
      <c r="F1650" s="191"/>
      <c r="G1650" s="191"/>
      <c r="H1650" s="190"/>
      <c r="I1650" s="213"/>
      <c r="J1650" s="162"/>
      <c r="K1650" s="162"/>
      <c r="L1650" s="162"/>
      <c r="M1650" s="162"/>
      <c r="N1650" s="162"/>
      <c r="O1650" s="162"/>
      <c r="P1650" s="162"/>
      <c r="Q1650" s="162"/>
      <c r="R1650" s="162"/>
      <c r="S1650" s="162"/>
      <c r="T1650" s="162"/>
      <c r="U1650" s="162"/>
      <c r="V1650" s="162"/>
      <c r="W1650" s="162"/>
      <c r="X1650" s="162"/>
      <c r="Y1650" s="162"/>
      <c r="Z1650" s="162"/>
      <c r="AA1650" s="162"/>
      <c r="AB1650" s="162"/>
      <c r="AC1650" s="162"/>
      <c r="AD1650" s="162"/>
      <c r="AE1650" s="162"/>
      <c r="AF1650" s="162"/>
      <c r="AG1650" s="162"/>
      <c r="AH1650" s="162"/>
      <c r="AI1650" s="162"/>
      <c r="AJ1650" s="162"/>
      <c r="AK1650" s="162"/>
      <c r="AL1650" s="162"/>
      <c r="AM1650" s="162"/>
      <c r="AN1650" s="162"/>
      <c r="AO1650" s="162"/>
      <c r="AP1650" s="162"/>
      <c r="AQ1650" s="162"/>
      <c r="AR1650" s="162"/>
      <c r="AS1650" s="162"/>
      <c r="AT1650" s="162"/>
      <c r="AU1650" s="162"/>
      <c r="AV1650" s="162"/>
      <c r="AW1650" s="162"/>
      <c r="AX1650" s="162"/>
      <c r="AY1650" s="162"/>
      <c r="AZ1650" s="162"/>
      <c r="BA1650" s="162"/>
      <c r="BB1650" s="162"/>
      <c r="BC1650" s="162"/>
      <c r="BD1650" s="162"/>
      <c r="BE1650" s="162"/>
      <c r="BF1650" s="162"/>
      <c r="BG1650" s="162"/>
      <c r="BH1650" s="162"/>
    </row>
    <row r="1651" spans="1:60" outlineLevel="1" x14ac:dyDescent="0.2">
      <c r="A1651" s="210"/>
      <c r="B1651" s="174"/>
      <c r="C1651" s="202" t="s">
        <v>1509</v>
      </c>
      <c r="D1651" s="178"/>
      <c r="E1651" s="184">
        <v>2.95</v>
      </c>
      <c r="F1651" s="191"/>
      <c r="G1651" s="191"/>
      <c r="H1651" s="190"/>
      <c r="I1651" s="213"/>
      <c r="J1651" s="162"/>
      <c r="K1651" s="162"/>
      <c r="L1651" s="162"/>
      <c r="M1651" s="162"/>
      <c r="N1651" s="162"/>
      <c r="O1651" s="162"/>
      <c r="P1651" s="162"/>
      <c r="Q1651" s="162"/>
      <c r="R1651" s="162"/>
      <c r="S1651" s="162"/>
      <c r="T1651" s="162"/>
      <c r="U1651" s="162"/>
      <c r="V1651" s="162"/>
      <c r="W1651" s="162"/>
      <c r="X1651" s="162"/>
      <c r="Y1651" s="162"/>
      <c r="Z1651" s="162"/>
      <c r="AA1651" s="162"/>
      <c r="AB1651" s="162"/>
      <c r="AC1651" s="162"/>
      <c r="AD1651" s="162"/>
      <c r="AE1651" s="162"/>
      <c r="AF1651" s="162"/>
      <c r="AG1651" s="162"/>
      <c r="AH1651" s="162"/>
      <c r="AI1651" s="162"/>
      <c r="AJ1651" s="162"/>
      <c r="AK1651" s="162"/>
      <c r="AL1651" s="162"/>
      <c r="AM1651" s="162"/>
      <c r="AN1651" s="162"/>
      <c r="AO1651" s="162"/>
      <c r="AP1651" s="162"/>
      <c r="AQ1651" s="162"/>
      <c r="AR1651" s="162"/>
      <c r="AS1651" s="162"/>
      <c r="AT1651" s="162"/>
      <c r="AU1651" s="162"/>
      <c r="AV1651" s="162"/>
      <c r="AW1651" s="162"/>
      <c r="AX1651" s="162"/>
      <c r="AY1651" s="162"/>
      <c r="AZ1651" s="162"/>
      <c r="BA1651" s="162"/>
      <c r="BB1651" s="162"/>
      <c r="BC1651" s="162"/>
      <c r="BD1651" s="162"/>
      <c r="BE1651" s="162"/>
      <c r="BF1651" s="162"/>
      <c r="BG1651" s="162"/>
      <c r="BH1651" s="162"/>
    </row>
    <row r="1652" spans="1:60" outlineLevel="1" x14ac:dyDescent="0.2">
      <c r="A1652" s="210"/>
      <c r="B1652" s="174"/>
      <c r="C1652" s="202" t="s">
        <v>1510</v>
      </c>
      <c r="D1652" s="178"/>
      <c r="E1652" s="184">
        <v>5.27</v>
      </c>
      <c r="F1652" s="191"/>
      <c r="G1652" s="191"/>
      <c r="H1652" s="190"/>
      <c r="I1652" s="213"/>
      <c r="J1652" s="162"/>
      <c r="K1652" s="162"/>
      <c r="L1652" s="162"/>
      <c r="M1652" s="162"/>
      <c r="N1652" s="162"/>
      <c r="O1652" s="162"/>
      <c r="P1652" s="162"/>
      <c r="Q1652" s="162"/>
      <c r="R1652" s="162"/>
      <c r="S1652" s="162"/>
      <c r="T1652" s="162"/>
      <c r="U1652" s="162"/>
      <c r="V1652" s="162"/>
      <c r="W1652" s="162"/>
      <c r="X1652" s="162"/>
      <c r="Y1652" s="162"/>
      <c r="Z1652" s="162"/>
      <c r="AA1652" s="162"/>
      <c r="AB1652" s="162"/>
      <c r="AC1652" s="162"/>
      <c r="AD1652" s="162"/>
      <c r="AE1652" s="162"/>
      <c r="AF1652" s="162"/>
      <c r="AG1652" s="162"/>
      <c r="AH1652" s="162"/>
      <c r="AI1652" s="162"/>
      <c r="AJ1652" s="162"/>
      <c r="AK1652" s="162"/>
      <c r="AL1652" s="162"/>
      <c r="AM1652" s="162"/>
      <c r="AN1652" s="162"/>
      <c r="AO1652" s="162"/>
      <c r="AP1652" s="162"/>
      <c r="AQ1652" s="162"/>
      <c r="AR1652" s="162"/>
      <c r="AS1652" s="162"/>
      <c r="AT1652" s="162"/>
      <c r="AU1652" s="162"/>
      <c r="AV1652" s="162"/>
      <c r="AW1652" s="162"/>
      <c r="AX1652" s="162"/>
      <c r="AY1652" s="162"/>
      <c r="AZ1652" s="162"/>
      <c r="BA1652" s="162"/>
      <c r="BB1652" s="162"/>
      <c r="BC1652" s="162"/>
      <c r="BD1652" s="162"/>
      <c r="BE1652" s="162"/>
      <c r="BF1652" s="162"/>
      <c r="BG1652" s="162"/>
      <c r="BH1652" s="162"/>
    </row>
    <row r="1653" spans="1:60" outlineLevel="1" x14ac:dyDescent="0.2">
      <c r="A1653" s="210"/>
      <c r="B1653" s="174"/>
      <c r="C1653" s="202" t="s">
        <v>1511</v>
      </c>
      <c r="D1653" s="178"/>
      <c r="E1653" s="184">
        <v>5.62</v>
      </c>
      <c r="F1653" s="191"/>
      <c r="G1653" s="191"/>
      <c r="H1653" s="190"/>
      <c r="I1653" s="213"/>
      <c r="J1653" s="162"/>
      <c r="K1653" s="162"/>
      <c r="L1653" s="162"/>
      <c r="M1653" s="162"/>
      <c r="N1653" s="162"/>
      <c r="O1653" s="162"/>
      <c r="P1653" s="162"/>
      <c r="Q1653" s="162"/>
      <c r="R1653" s="162"/>
      <c r="S1653" s="162"/>
      <c r="T1653" s="162"/>
      <c r="U1653" s="162"/>
      <c r="V1653" s="162"/>
      <c r="W1653" s="162"/>
      <c r="X1653" s="162"/>
      <c r="Y1653" s="162"/>
      <c r="Z1653" s="162"/>
      <c r="AA1653" s="162"/>
      <c r="AB1653" s="162"/>
      <c r="AC1653" s="162"/>
      <c r="AD1653" s="162"/>
      <c r="AE1653" s="162"/>
      <c r="AF1653" s="162"/>
      <c r="AG1653" s="162"/>
      <c r="AH1653" s="162"/>
      <c r="AI1653" s="162"/>
      <c r="AJ1653" s="162"/>
      <c r="AK1653" s="162"/>
      <c r="AL1653" s="162"/>
      <c r="AM1653" s="162"/>
      <c r="AN1653" s="162"/>
      <c r="AO1653" s="162"/>
      <c r="AP1653" s="162"/>
      <c r="AQ1653" s="162"/>
      <c r="AR1653" s="162"/>
      <c r="AS1653" s="162"/>
      <c r="AT1653" s="162"/>
      <c r="AU1653" s="162"/>
      <c r="AV1653" s="162"/>
      <c r="AW1653" s="162"/>
      <c r="AX1653" s="162"/>
      <c r="AY1653" s="162"/>
      <c r="AZ1653" s="162"/>
      <c r="BA1653" s="162"/>
      <c r="BB1653" s="162"/>
      <c r="BC1653" s="162"/>
      <c r="BD1653" s="162"/>
      <c r="BE1653" s="162"/>
      <c r="BF1653" s="162"/>
      <c r="BG1653" s="162"/>
      <c r="BH1653" s="162"/>
    </row>
    <row r="1654" spans="1:60" outlineLevel="1" x14ac:dyDescent="0.2">
      <c r="A1654" s="210"/>
      <c r="B1654" s="289" t="s">
        <v>1512</v>
      </c>
      <c r="C1654" s="290"/>
      <c r="D1654" s="291"/>
      <c r="E1654" s="292"/>
      <c r="F1654" s="293"/>
      <c r="G1654" s="294"/>
      <c r="H1654" s="190"/>
      <c r="I1654" s="213"/>
      <c r="J1654" s="162"/>
      <c r="K1654" s="162"/>
      <c r="L1654" s="162"/>
      <c r="M1654" s="162"/>
      <c r="N1654" s="162"/>
      <c r="O1654" s="162"/>
      <c r="P1654" s="162"/>
      <c r="Q1654" s="162"/>
      <c r="R1654" s="162"/>
      <c r="S1654" s="162"/>
      <c r="T1654" s="162"/>
      <c r="U1654" s="162"/>
      <c r="V1654" s="162"/>
      <c r="W1654" s="162"/>
      <c r="X1654" s="162"/>
      <c r="Y1654" s="162"/>
      <c r="Z1654" s="162"/>
      <c r="AA1654" s="162"/>
      <c r="AB1654" s="162"/>
      <c r="AC1654" s="162">
        <v>0</v>
      </c>
      <c r="AD1654" s="162"/>
      <c r="AE1654" s="162"/>
      <c r="AF1654" s="162"/>
      <c r="AG1654" s="162"/>
      <c r="AH1654" s="162"/>
      <c r="AI1654" s="162"/>
      <c r="AJ1654" s="162"/>
      <c r="AK1654" s="162"/>
      <c r="AL1654" s="162"/>
      <c r="AM1654" s="162"/>
      <c r="AN1654" s="162"/>
      <c r="AO1654" s="162"/>
      <c r="AP1654" s="162"/>
      <c r="AQ1654" s="162"/>
      <c r="AR1654" s="162"/>
      <c r="AS1654" s="162"/>
      <c r="AT1654" s="162"/>
      <c r="AU1654" s="162"/>
      <c r="AV1654" s="162"/>
      <c r="AW1654" s="162"/>
      <c r="AX1654" s="162"/>
      <c r="AY1654" s="162"/>
      <c r="AZ1654" s="162"/>
      <c r="BA1654" s="162"/>
      <c r="BB1654" s="162"/>
      <c r="BC1654" s="162"/>
      <c r="BD1654" s="162"/>
      <c r="BE1654" s="162"/>
      <c r="BF1654" s="162"/>
      <c r="BG1654" s="162"/>
      <c r="BH1654" s="162"/>
    </row>
    <row r="1655" spans="1:60" outlineLevel="1" x14ac:dyDescent="0.2">
      <c r="A1655" s="210"/>
      <c r="B1655" s="289" t="s">
        <v>1513</v>
      </c>
      <c r="C1655" s="290"/>
      <c r="D1655" s="291"/>
      <c r="E1655" s="292"/>
      <c r="F1655" s="293"/>
      <c r="G1655" s="294"/>
      <c r="H1655" s="190"/>
      <c r="I1655" s="213"/>
      <c r="J1655" s="162"/>
      <c r="K1655" s="162"/>
      <c r="L1655" s="162"/>
      <c r="M1655" s="162"/>
      <c r="N1655" s="162"/>
      <c r="O1655" s="162"/>
      <c r="P1655" s="162"/>
      <c r="Q1655" s="162"/>
      <c r="R1655" s="162"/>
      <c r="S1655" s="162"/>
      <c r="T1655" s="162"/>
      <c r="U1655" s="162"/>
      <c r="V1655" s="162"/>
      <c r="W1655" s="162"/>
      <c r="X1655" s="162"/>
      <c r="Y1655" s="162"/>
      <c r="Z1655" s="162"/>
      <c r="AA1655" s="162"/>
      <c r="AB1655" s="162"/>
      <c r="AC1655" s="162">
        <v>1</v>
      </c>
      <c r="AD1655" s="162"/>
      <c r="AE1655" s="162"/>
      <c r="AF1655" s="162"/>
      <c r="AG1655" s="162"/>
      <c r="AH1655" s="162"/>
      <c r="AI1655" s="162"/>
      <c r="AJ1655" s="162"/>
      <c r="AK1655" s="162"/>
      <c r="AL1655" s="162"/>
      <c r="AM1655" s="162"/>
      <c r="AN1655" s="162"/>
      <c r="AO1655" s="162"/>
      <c r="AP1655" s="162"/>
      <c r="AQ1655" s="162"/>
      <c r="AR1655" s="162"/>
      <c r="AS1655" s="162"/>
      <c r="AT1655" s="162"/>
      <c r="AU1655" s="162"/>
      <c r="AV1655" s="162"/>
      <c r="AW1655" s="162"/>
      <c r="AX1655" s="162"/>
      <c r="AY1655" s="162"/>
      <c r="AZ1655" s="162"/>
      <c r="BA1655" s="162"/>
      <c r="BB1655" s="162"/>
      <c r="BC1655" s="162"/>
      <c r="BD1655" s="162"/>
      <c r="BE1655" s="162"/>
      <c r="BF1655" s="162"/>
      <c r="BG1655" s="162"/>
      <c r="BH1655" s="162"/>
    </row>
    <row r="1656" spans="1:60" outlineLevel="1" x14ac:dyDescent="0.2">
      <c r="A1656" s="211">
        <v>253</v>
      </c>
      <c r="B1656" s="173" t="s">
        <v>1514</v>
      </c>
      <c r="C1656" s="201" t="s">
        <v>1515</v>
      </c>
      <c r="D1656" s="177" t="s">
        <v>167</v>
      </c>
      <c r="E1656" s="183">
        <v>27.882000000000001</v>
      </c>
      <c r="F1656" s="192"/>
      <c r="G1656" s="191">
        <f>ROUND(E1656*F1656,2)</f>
        <v>0</v>
      </c>
      <c r="H1656" s="190" t="s">
        <v>1457</v>
      </c>
      <c r="I1656" s="213" t="s">
        <v>169</v>
      </c>
      <c r="J1656" s="162"/>
      <c r="K1656" s="162"/>
      <c r="L1656" s="162"/>
      <c r="M1656" s="162"/>
      <c r="N1656" s="162"/>
      <c r="O1656" s="162"/>
      <c r="P1656" s="162"/>
      <c r="Q1656" s="162"/>
      <c r="R1656" s="162"/>
      <c r="S1656" s="162"/>
      <c r="T1656" s="162"/>
      <c r="U1656" s="162"/>
      <c r="V1656" s="162"/>
      <c r="W1656" s="162"/>
      <c r="X1656" s="162"/>
      <c r="Y1656" s="162"/>
      <c r="Z1656" s="162"/>
      <c r="AA1656" s="162"/>
      <c r="AB1656" s="162"/>
      <c r="AC1656" s="162"/>
      <c r="AD1656" s="162"/>
      <c r="AE1656" s="162" t="s">
        <v>170</v>
      </c>
      <c r="AF1656" s="162"/>
      <c r="AG1656" s="162"/>
      <c r="AH1656" s="162"/>
      <c r="AI1656" s="162"/>
      <c r="AJ1656" s="162"/>
      <c r="AK1656" s="162"/>
      <c r="AL1656" s="162"/>
      <c r="AM1656" s="162">
        <v>21</v>
      </c>
      <c r="AN1656" s="162"/>
      <c r="AO1656" s="162"/>
      <c r="AP1656" s="162"/>
      <c r="AQ1656" s="162"/>
      <c r="AR1656" s="162"/>
      <c r="AS1656" s="162"/>
      <c r="AT1656" s="162"/>
      <c r="AU1656" s="162"/>
      <c r="AV1656" s="162"/>
      <c r="AW1656" s="162"/>
      <c r="AX1656" s="162"/>
      <c r="AY1656" s="162"/>
      <c r="AZ1656" s="162"/>
      <c r="BA1656" s="162"/>
      <c r="BB1656" s="162"/>
      <c r="BC1656" s="162"/>
      <c r="BD1656" s="162"/>
      <c r="BE1656" s="162"/>
      <c r="BF1656" s="162"/>
      <c r="BG1656" s="162"/>
      <c r="BH1656" s="162"/>
    </row>
    <row r="1657" spans="1:60" outlineLevel="1" x14ac:dyDescent="0.2">
      <c r="A1657" s="210"/>
      <c r="B1657" s="174"/>
      <c r="C1657" s="202" t="s">
        <v>1516</v>
      </c>
      <c r="D1657" s="178"/>
      <c r="E1657" s="184">
        <v>8.2799999999999994</v>
      </c>
      <c r="F1657" s="191"/>
      <c r="G1657" s="191"/>
      <c r="H1657" s="190"/>
      <c r="I1657" s="213"/>
      <c r="J1657" s="162"/>
      <c r="K1657" s="162"/>
      <c r="L1657" s="162"/>
      <c r="M1657" s="162"/>
      <c r="N1657" s="162"/>
      <c r="O1657" s="162"/>
      <c r="P1657" s="162"/>
      <c r="Q1657" s="162"/>
      <c r="R1657" s="162"/>
      <c r="S1657" s="162"/>
      <c r="T1657" s="162"/>
      <c r="U1657" s="162"/>
      <c r="V1657" s="162"/>
      <c r="W1657" s="162"/>
      <c r="X1657" s="162"/>
      <c r="Y1657" s="162"/>
      <c r="Z1657" s="162"/>
      <c r="AA1657" s="162"/>
      <c r="AB1657" s="162"/>
      <c r="AC1657" s="162"/>
      <c r="AD1657" s="162"/>
      <c r="AE1657" s="162"/>
      <c r="AF1657" s="162"/>
      <c r="AG1657" s="162"/>
      <c r="AH1657" s="162"/>
      <c r="AI1657" s="162"/>
      <c r="AJ1657" s="162"/>
      <c r="AK1657" s="162"/>
      <c r="AL1657" s="162"/>
      <c r="AM1657" s="162"/>
      <c r="AN1657" s="162"/>
      <c r="AO1657" s="162"/>
      <c r="AP1657" s="162"/>
      <c r="AQ1657" s="162"/>
      <c r="AR1657" s="162"/>
      <c r="AS1657" s="162"/>
      <c r="AT1657" s="162"/>
      <c r="AU1657" s="162"/>
      <c r="AV1657" s="162"/>
      <c r="AW1657" s="162"/>
      <c r="AX1657" s="162"/>
      <c r="AY1657" s="162"/>
      <c r="AZ1657" s="162"/>
      <c r="BA1657" s="162"/>
      <c r="BB1657" s="162"/>
      <c r="BC1657" s="162"/>
      <c r="BD1657" s="162"/>
      <c r="BE1657" s="162"/>
      <c r="BF1657" s="162"/>
      <c r="BG1657" s="162"/>
      <c r="BH1657" s="162"/>
    </row>
    <row r="1658" spans="1:60" outlineLevel="1" x14ac:dyDescent="0.2">
      <c r="A1658" s="210"/>
      <c r="B1658" s="174"/>
      <c r="C1658" s="202" t="s">
        <v>1517</v>
      </c>
      <c r="D1658" s="178"/>
      <c r="E1658" s="184">
        <v>9.4860000000000007</v>
      </c>
      <c r="F1658" s="191"/>
      <c r="G1658" s="191"/>
      <c r="H1658" s="190"/>
      <c r="I1658" s="213"/>
      <c r="J1658" s="162"/>
      <c r="K1658" s="162"/>
      <c r="L1658" s="162"/>
      <c r="M1658" s="162"/>
      <c r="N1658" s="162"/>
      <c r="O1658" s="162"/>
      <c r="P1658" s="162"/>
      <c r="Q1658" s="162"/>
      <c r="R1658" s="162"/>
      <c r="S1658" s="162"/>
      <c r="T1658" s="162"/>
      <c r="U1658" s="162"/>
      <c r="V1658" s="162"/>
      <c r="W1658" s="162"/>
      <c r="X1658" s="162"/>
      <c r="Y1658" s="162"/>
      <c r="Z1658" s="162"/>
      <c r="AA1658" s="162"/>
      <c r="AB1658" s="162"/>
      <c r="AC1658" s="162"/>
      <c r="AD1658" s="162"/>
      <c r="AE1658" s="162"/>
      <c r="AF1658" s="162"/>
      <c r="AG1658" s="162"/>
      <c r="AH1658" s="162"/>
      <c r="AI1658" s="162"/>
      <c r="AJ1658" s="162"/>
      <c r="AK1658" s="162"/>
      <c r="AL1658" s="162"/>
      <c r="AM1658" s="162"/>
      <c r="AN1658" s="162"/>
      <c r="AO1658" s="162"/>
      <c r="AP1658" s="162"/>
      <c r="AQ1658" s="162"/>
      <c r="AR1658" s="162"/>
      <c r="AS1658" s="162"/>
      <c r="AT1658" s="162"/>
      <c r="AU1658" s="162"/>
      <c r="AV1658" s="162"/>
      <c r="AW1658" s="162"/>
      <c r="AX1658" s="162"/>
      <c r="AY1658" s="162"/>
      <c r="AZ1658" s="162"/>
      <c r="BA1658" s="162"/>
      <c r="BB1658" s="162"/>
      <c r="BC1658" s="162"/>
      <c r="BD1658" s="162"/>
      <c r="BE1658" s="162"/>
      <c r="BF1658" s="162"/>
      <c r="BG1658" s="162"/>
      <c r="BH1658" s="162"/>
    </row>
    <row r="1659" spans="1:60" outlineLevel="1" x14ac:dyDescent="0.2">
      <c r="A1659" s="210"/>
      <c r="B1659" s="174"/>
      <c r="C1659" s="202" t="s">
        <v>1047</v>
      </c>
      <c r="D1659" s="178"/>
      <c r="E1659" s="184">
        <v>10.116</v>
      </c>
      <c r="F1659" s="191"/>
      <c r="G1659" s="191"/>
      <c r="H1659" s="190"/>
      <c r="I1659" s="213"/>
      <c r="J1659" s="162"/>
      <c r="K1659" s="162"/>
      <c r="L1659" s="162"/>
      <c r="M1659" s="162"/>
      <c r="N1659" s="162"/>
      <c r="O1659" s="162"/>
      <c r="P1659" s="162"/>
      <c r="Q1659" s="162"/>
      <c r="R1659" s="162"/>
      <c r="S1659" s="162"/>
      <c r="T1659" s="162"/>
      <c r="U1659" s="162"/>
      <c r="V1659" s="162"/>
      <c r="W1659" s="162"/>
      <c r="X1659" s="162"/>
      <c r="Y1659" s="162"/>
      <c r="Z1659" s="162"/>
      <c r="AA1659" s="162"/>
      <c r="AB1659" s="162"/>
      <c r="AC1659" s="162"/>
      <c r="AD1659" s="162"/>
      <c r="AE1659" s="162"/>
      <c r="AF1659" s="162"/>
      <c r="AG1659" s="162"/>
      <c r="AH1659" s="162"/>
      <c r="AI1659" s="162"/>
      <c r="AJ1659" s="162"/>
      <c r="AK1659" s="162"/>
      <c r="AL1659" s="162"/>
      <c r="AM1659" s="162"/>
      <c r="AN1659" s="162"/>
      <c r="AO1659" s="162"/>
      <c r="AP1659" s="162"/>
      <c r="AQ1659" s="162"/>
      <c r="AR1659" s="162"/>
      <c r="AS1659" s="162"/>
      <c r="AT1659" s="162"/>
      <c r="AU1659" s="162"/>
      <c r="AV1659" s="162"/>
      <c r="AW1659" s="162"/>
      <c r="AX1659" s="162"/>
      <c r="AY1659" s="162"/>
      <c r="AZ1659" s="162"/>
      <c r="BA1659" s="162"/>
      <c r="BB1659" s="162"/>
      <c r="BC1659" s="162"/>
      <c r="BD1659" s="162"/>
      <c r="BE1659" s="162"/>
      <c r="BF1659" s="162"/>
      <c r="BG1659" s="162"/>
      <c r="BH1659" s="162"/>
    </row>
    <row r="1660" spans="1:60" outlineLevel="1" x14ac:dyDescent="0.2">
      <c r="A1660" s="210"/>
      <c r="B1660" s="289" t="s">
        <v>1518</v>
      </c>
      <c r="C1660" s="290"/>
      <c r="D1660" s="291"/>
      <c r="E1660" s="292"/>
      <c r="F1660" s="293"/>
      <c r="G1660" s="294"/>
      <c r="H1660" s="190"/>
      <c r="I1660" s="213"/>
      <c r="J1660" s="162"/>
      <c r="K1660" s="162"/>
      <c r="L1660" s="162"/>
      <c r="M1660" s="162"/>
      <c r="N1660" s="162"/>
      <c r="O1660" s="162"/>
      <c r="P1660" s="162"/>
      <c r="Q1660" s="162"/>
      <c r="R1660" s="162"/>
      <c r="S1660" s="162"/>
      <c r="T1660" s="162"/>
      <c r="U1660" s="162"/>
      <c r="V1660" s="162"/>
      <c r="W1660" s="162"/>
      <c r="X1660" s="162"/>
      <c r="Y1660" s="162"/>
      <c r="Z1660" s="162"/>
      <c r="AA1660" s="162"/>
      <c r="AB1660" s="162"/>
      <c r="AC1660" s="162">
        <v>0</v>
      </c>
      <c r="AD1660" s="162"/>
      <c r="AE1660" s="162"/>
      <c r="AF1660" s="162"/>
      <c r="AG1660" s="162"/>
      <c r="AH1660" s="162"/>
      <c r="AI1660" s="162"/>
      <c r="AJ1660" s="162"/>
      <c r="AK1660" s="162"/>
      <c r="AL1660" s="162"/>
      <c r="AM1660" s="162"/>
      <c r="AN1660" s="162"/>
      <c r="AO1660" s="162"/>
      <c r="AP1660" s="162"/>
      <c r="AQ1660" s="162"/>
      <c r="AR1660" s="162"/>
      <c r="AS1660" s="162"/>
      <c r="AT1660" s="162"/>
      <c r="AU1660" s="162"/>
      <c r="AV1660" s="162"/>
      <c r="AW1660" s="162"/>
      <c r="AX1660" s="162"/>
      <c r="AY1660" s="162"/>
      <c r="AZ1660" s="162"/>
      <c r="BA1660" s="162"/>
      <c r="BB1660" s="162"/>
      <c r="BC1660" s="162"/>
      <c r="BD1660" s="162"/>
      <c r="BE1660" s="162"/>
      <c r="BF1660" s="162"/>
      <c r="BG1660" s="162"/>
      <c r="BH1660" s="162"/>
    </row>
    <row r="1661" spans="1:60" outlineLevel="1" x14ac:dyDescent="0.2">
      <c r="A1661" s="210"/>
      <c r="B1661" s="289" t="s">
        <v>1519</v>
      </c>
      <c r="C1661" s="290"/>
      <c r="D1661" s="291"/>
      <c r="E1661" s="292"/>
      <c r="F1661" s="293"/>
      <c r="G1661" s="294"/>
      <c r="H1661" s="190"/>
      <c r="I1661" s="213"/>
      <c r="J1661" s="162"/>
      <c r="K1661" s="162"/>
      <c r="L1661" s="162"/>
      <c r="M1661" s="162"/>
      <c r="N1661" s="162"/>
      <c r="O1661" s="162"/>
      <c r="P1661" s="162"/>
      <c r="Q1661" s="162"/>
      <c r="R1661" s="162"/>
      <c r="S1661" s="162"/>
      <c r="T1661" s="162"/>
      <c r="U1661" s="162"/>
      <c r="V1661" s="162"/>
      <c r="W1661" s="162"/>
      <c r="X1661" s="162"/>
      <c r="Y1661" s="162"/>
      <c r="Z1661" s="162"/>
      <c r="AA1661" s="162"/>
      <c r="AB1661" s="162"/>
      <c r="AC1661" s="162">
        <v>1</v>
      </c>
      <c r="AD1661" s="162"/>
      <c r="AE1661" s="162"/>
      <c r="AF1661" s="162"/>
      <c r="AG1661" s="162"/>
      <c r="AH1661" s="162"/>
      <c r="AI1661" s="162"/>
      <c r="AJ1661" s="162"/>
      <c r="AK1661" s="162"/>
      <c r="AL1661" s="162"/>
      <c r="AM1661" s="162"/>
      <c r="AN1661" s="162"/>
      <c r="AO1661" s="162"/>
      <c r="AP1661" s="162"/>
      <c r="AQ1661" s="162"/>
      <c r="AR1661" s="162"/>
      <c r="AS1661" s="162"/>
      <c r="AT1661" s="162"/>
      <c r="AU1661" s="162"/>
      <c r="AV1661" s="162"/>
      <c r="AW1661" s="162"/>
      <c r="AX1661" s="162"/>
      <c r="AY1661" s="162"/>
      <c r="AZ1661" s="162"/>
      <c r="BA1661" s="162"/>
      <c r="BB1661" s="162"/>
      <c r="BC1661" s="162"/>
      <c r="BD1661" s="162"/>
      <c r="BE1661" s="162"/>
      <c r="BF1661" s="162"/>
      <c r="BG1661" s="162"/>
      <c r="BH1661" s="162"/>
    </row>
    <row r="1662" spans="1:60" outlineLevel="1" x14ac:dyDescent="0.2">
      <c r="A1662" s="211">
        <v>254</v>
      </c>
      <c r="B1662" s="173" t="s">
        <v>1520</v>
      </c>
      <c r="C1662" s="201" t="s">
        <v>1521</v>
      </c>
      <c r="D1662" s="177" t="s">
        <v>167</v>
      </c>
      <c r="E1662" s="183">
        <v>27.882000000000001</v>
      </c>
      <c r="F1662" s="192"/>
      <c r="G1662" s="191">
        <f>ROUND(E1662*F1662,2)</f>
        <v>0</v>
      </c>
      <c r="H1662" s="190" t="s">
        <v>1457</v>
      </c>
      <c r="I1662" s="213" t="s">
        <v>169</v>
      </c>
      <c r="J1662" s="162"/>
      <c r="K1662" s="162"/>
      <c r="L1662" s="162"/>
      <c r="M1662" s="162"/>
      <c r="N1662" s="162"/>
      <c r="O1662" s="162"/>
      <c r="P1662" s="162"/>
      <c r="Q1662" s="162"/>
      <c r="R1662" s="162"/>
      <c r="S1662" s="162"/>
      <c r="T1662" s="162"/>
      <c r="U1662" s="162"/>
      <c r="V1662" s="162"/>
      <c r="W1662" s="162"/>
      <c r="X1662" s="162"/>
      <c r="Y1662" s="162"/>
      <c r="Z1662" s="162"/>
      <c r="AA1662" s="162"/>
      <c r="AB1662" s="162"/>
      <c r="AC1662" s="162"/>
      <c r="AD1662" s="162"/>
      <c r="AE1662" s="162" t="s">
        <v>170</v>
      </c>
      <c r="AF1662" s="162"/>
      <c r="AG1662" s="162"/>
      <c r="AH1662" s="162"/>
      <c r="AI1662" s="162"/>
      <c r="AJ1662" s="162"/>
      <c r="AK1662" s="162"/>
      <c r="AL1662" s="162"/>
      <c r="AM1662" s="162">
        <v>21</v>
      </c>
      <c r="AN1662" s="162"/>
      <c r="AO1662" s="162"/>
      <c r="AP1662" s="162"/>
      <c r="AQ1662" s="162"/>
      <c r="AR1662" s="162"/>
      <c r="AS1662" s="162"/>
      <c r="AT1662" s="162"/>
      <c r="AU1662" s="162"/>
      <c r="AV1662" s="162"/>
      <c r="AW1662" s="162"/>
      <c r="AX1662" s="162"/>
      <c r="AY1662" s="162"/>
      <c r="AZ1662" s="162"/>
      <c r="BA1662" s="162"/>
      <c r="BB1662" s="162"/>
      <c r="BC1662" s="162"/>
      <c r="BD1662" s="162"/>
      <c r="BE1662" s="162"/>
      <c r="BF1662" s="162"/>
      <c r="BG1662" s="162"/>
      <c r="BH1662" s="162"/>
    </row>
    <row r="1663" spans="1:60" outlineLevel="1" x14ac:dyDescent="0.2">
      <c r="A1663" s="210"/>
      <c r="B1663" s="174"/>
      <c r="C1663" s="202" t="s">
        <v>1516</v>
      </c>
      <c r="D1663" s="178"/>
      <c r="E1663" s="184">
        <v>8.2799999999999994</v>
      </c>
      <c r="F1663" s="191"/>
      <c r="G1663" s="191"/>
      <c r="H1663" s="190"/>
      <c r="I1663" s="213"/>
      <c r="J1663" s="162"/>
      <c r="K1663" s="162"/>
      <c r="L1663" s="162"/>
      <c r="M1663" s="162"/>
      <c r="N1663" s="162"/>
      <c r="O1663" s="162"/>
      <c r="P1663" s="162"/>
      <c r="Q1663" s="162"/>
      <c r="R1663" s="162"/>
      <c r="S1663" s="162"/>
      <c r="T1663" s="162"/>
      <c r="U1663" s="162"/>
      <c r="V1663" s="162"/>
      <c r="W1663" s="162"/>
      <c r="X1663" s="162"/>
      <c r="Y1663" s="162"/>
      <c r="Z1663" s="162"/>
      <c r="AA1663" s="162"/>
      <c r="AB1663" s="162"/>
      <c r="AC1663" s="162"/>
      <c r="AD1663" s="162"/>
      <c r="AE1663" s="162"/>
      <c r="AF1663" s="162"/>
      <c r="AG1663" s="162"/>
      <c r="AH1663" s="162"/>
      <c r="AI1663" s="162"/>
      <c r="AJ1663" s="162"/>
      <c r="AK1663" s="162"/>
      <c r="AL1663" s="162"/>
      <c r="AM1663" s="162"/>
      <c r="AN1663" s="162"/>
      <c r="AO1663" s="162"/>
      <c r="AP1663" s="162"/>
      <c r="AQ1663" s="162"/>
      <c r="AR1663" s="162"/>
      <c r="AS1663" s="162"/>
      <c r="AT1663" s="162"/>
      <c r="AU1663" s="162"/>
      <c r="AV1663" s="162"/>
      <c r="AW1663" s="162"/>
      <c r="AX1663" s="162"/>
      <c r="AY1663" s="162"/>
      <c r="AZ1663" s="162"/>
      <c r="BA1663" s="162"/>
      <c r="BB1663" s="162"/>
      <c r="BC1663" s="162"/>
      <c r="BD1663" s="162"/>
      <c r="BE1663" s="162"/>
      <c r="BF1663" s="162"/>
      <c r="BG1663" s="162"/>
      <c r="BH1663" s="162"/>
    </row>
    <row r="1664" spans="1:60" outlineLevel="1" x14ac:dyDescent="0.2">
      <c r="A1664" s="210"/>
      <c r="B1664" s="174"/>
      <c r="C1664" s="202" t="s">
        <v>1517</v>
      </c>
      <c r="D1664" s="178"/>
      <c r="E1664" s="184">
        <v>9.4860000000000007</v>
      </c>
      <c r="F1664" s="191"/>
      <c r="G1664" s="191"/>
      <c r="H1664" s="190"/>
      <c r="I1664" s="213"/>
      <c r="J1664" s="162"/>
      <c r="K1664" s="162"/>
      <c r="L1664" s="162"/>
      <c r="M1664" s="162"/>
      <c r="N1664" s="162"/>
      <c r="O1664" s="162"/>
      <c r="P1664" s="162"/>
      <c r="Q1664" s="162"/>
      <c r="R1664" s="162"/>
      <c r="S1664" s="162"/>
      <c r="T1664" s="162"/>
      <c r="U1664" s="162"/>
      <c r="V1664" s="162"/>
      <c r="W1664" s="162"/>
      <c r="X1664" s="162"/>
      <c r="Y1664" s="162"/>
      <c r="Z1664" s="162"/>
      <c r="AA1664" s="162"/>
      <c r="AB1664" s="162"/>
      <c r="AC1664" s="162"/>
      <c r="AD1664" s="162"/>
      <c r="AE1664" s="162"/>
      <c r="AF1664" s="162"/>
      <c r="AG1664" s="162"/>
      <c r="AH1664" s="162"/>
      <c r="AI1664" s="162"/>
      <c r="AJ1664" s="162"/>
      <c r="AK1664" s="162"/>
      <c r="AL1664" s="162"/>
      <c r="AM1664" s="162"/>
      <c r="AN1664" s="162"/>
      <c r="AO1664" s="162"/>
      <c r="AP1664" s="162"/>
      <c r="AQ1664" s="162"/>
      <c r="AR1664" s="162"/>
      <c r="AS1664" s="162"/>
      <c r="AT1664" s="162"/>
      <c r="AU1664" s="162"/>
      <c r="AV1664" s="162"/>
      <c r="AW1664" s="162"/>
      <c r="AX1664" s="162"/>
      <c r="AY1664" s="162"/>
      <c r="AZ1664" s="162"/>
      <c r="BA1664" s="162"/>
      <c r="BB1664" s="162"/>
      <c r="BC1664" s="162"/>
      <c r="BD1664" s="162"/>
      <c r="BE1664" s="162"/>
      <c r="BF1664" s="162"/>
      <c r="BG1664" s="162"/>
      <c r="BH1664" s="162"/>
    </row>
    <row r="1665" spans="1:60" outlineLevel="1" x14ac:dyDescent="0.2">
      <c r="A1665" s="210"/>
      <c r="B1665" s="174"/>
      <c r="C1665" s="202" t="s">
        <v>1047</v>
      </c>
      <c r="D1665" s="178"/>
      <c r="E1665" s="184">
        <v>10.116</v>
      </c>
      <c r="F1665" s="191"/>
      <c r="G1665" s="191"/>
      <c r="H1665" s="190"/>
      <c r="I1665" s="213"/>
      <c r="J1665" s="162"/>
      <c r="K1665" s="162"/>
      <c r="L1665" s="162"/>
      <c r="M1665" s="162"/>
      <c r="N1665" s="162"/>
      <c r="O1665" s="162"/>
      <c r="P1665" s="162"/>
      <c r="Q1665" s="162"/>
      <c r="R1665" s="162"/>
      <c r="S1665" s="162"/>
      <c r="T1665" s="162"/>
      <c r="U1665" s="162"/>
      <c r="V1665" s="162"/>
      <c r="W1665" s="162"/>
      <c r="X1665" s="162"/>
      <c r="Y1665" s="162"/>
      <c r="Z1665" s="162"/>
      <c r="AA1665" s="162"/>
      <c r="AB1665" s="162"/>
      <c r="AC1665" s="162"/>
      <c r="AD1665" s="162"/>
      <c r="AE1665" s="162"/>
      <c r="AF1665" s="162"/>
      <c r="AG1665" s="162"/>
      <c r="AH1665" s="162"/>
      <c r="AI1665" s="162"/>
      <c r="AJ1665" s="162"/>
      <c r="AK1665" s="162"/>
      <c r="AL1665" s="162"/>
      <c r="AM1665" s="162"/>
      <c r="AN1665" s="162"/>
      <c r="AO1665" s="162"/>
      <c r="AP1665" s="162"/>
      <c r="AQ1665" s="162"/>
      <c r="AR1665" s="162"/>
      <c r="AS1665" s="162"/>
      <c r="AT1665" s="162"/>
      <c r="AU1665" s="162"/>
      <c r="AV1665" s="162"/>
      <c r="AW1665" s="162"/>
      <c r="AX1665" s="162"/>
      <c r="AY1665" s="162"/>
      <c r="AZ1665" s="162"/>
      <c r="BA1665" s="162"/>
      <c r="BB1665" s="162"/>
      <c r="BC1665" s="162"/>
      <c r="BD1665" s="162"/>
      <c r="BE1665" s="162"/>
      <c r="BF1665" s="162"/>
      <c r="BG1665" s="162"/>
      <c r="BH1665" s="162"/>
    </row>
    <row r="1666" spans="1:60" outlineLevel="1" x14ac:dyDescent="0.2">
      <c r="A1666" s="210"/>
      <c r="B1666" s="289" t="s">
        <v>1518</v>
      </c>
      <c r="C1666" s="290"/>
      <c r="D1666" s="291"/>
      <c r="E1666" s="292"/>
      <c r="F1666" s="293"/>
      <c r="G1666" s="294"/>
      <c r="H1666" s="190"/>
      <c r="I1666" s="213"/>
      <c r="J1666" s="162"/>
      <c r="K1666" s="162"/>
      <c r="L1666" s="162"/>
      <c r="M1666" s="162"/>
      <c r="N1666" s="162"/>
      <c r="O1666" s="162"/>
      <c r="P1666" s="162"/>
      <c r="Q1666" s="162"/>
      <c r="R1666" s="162"/>
      <c r="S1666" s="162"/>
      <c r="T1666" s="162"/>
      <c r="U1666" s="162"/>
      <c r="V1666" s="162"/>
      <c r="W1666" s="162"/>
      <c r="X1666" s="162"/>
      <c r="Y1666" s="162"/>
      <c r="Z1666" s="162"/>
      <c r="AA1666" s="162"/>
      <c r="AB1666" s="162"/>
      <c r="AC1666" s="162">
        <v>0</v>
      </c>
      <c r="AD1666" s="162"/>
      <c r="AE1666" s="162"/>
      <c r="AF1666" s="162"/>
      <c r="AG1666" s="162"/>
      <c r="AH1666" s="162"/>
      <c r="AI1666" s="162"/>
      <c r="AJ1666" s="162"/>
      <c r="AK1666" s="162"/>
      <c r="AL1666" s="162"/>
      <c r="AM1666" s="162"/>
      <c r="AN1666" s="162"/>
      <c r="AO1666" s="162"/>
      <c r="AP1666" s="162"/>
      <c r="AQ1666" s="162"/>
      <c r="AR1666" s="162"/>
      <c r="AS1666" s="162"/>
      <c r="AT1666" s="162"/>
      <c r="AU1666" s="162"/>
      <c r="AV1666" s="162"/>
      <c r="AW1666" s="162"/>
      <c r="AX1666" s="162"/>
      <c r="AY1666" s="162"/>
      <c r="AZ1666" s="162"/>
      <c r="BA1666" s="162"/>
      <c r="BB1666" s="162"/>
      <c r="BC1666" s="162"/>
      <c r="BD1666" s="162"/>
      <c r="BE1666" s="162"/>
      <c r="BF1666" s="162"/>
      <c r="BG1666" s="162"/>
      <c r="BH1666" s="162"/>
    </row>
    <row r="1667" spans="1:60" outlineLevel="1" x14ac:dyDescent="0.2">
      <c r="A1667" s="210"/>
      <c r="B1667" s="289" t="s">
        <v>1519</v>
      </c>
      <c r="C1667" s="290"/>
      <c r="D1667" s="291"/>
      <c r="E1667" s="292"/>
      <c r="F1667" s="293"/>
      <c r="G1667" s="294"/>
      <c r="H1667" s="190"/>
      <c r="I1667" s="213"/>
      <c r="J1667" s="162"/>
      <c r="K1667" s="162"/>
      <c r="L1667" s="162"/>
      <c r="M1667" s="162"/>
      <c r="N1667" s="162"/>
      <c r="O1667" s="162"/>
      <c r="P1667" s="162"/>
      <c r="Q1667" s="162"/>
      <c r="R1667" s="162"/>
      <c r="S1667" s="162"/>
      <c r="T1667" s="162"/>
      <c r="U1667" s="162"/>
      <c r="V1667" s="162"/>
      <c r="W1667" s="162"/>
      <c r="X1667" s="162"/>
      <c r="Y1667" s="162"/>
      <c r="Z1667" s="162"/>
      <c r="AA1667" s="162"/>
      <c r="AB1667" s="162"/>
      <c r="AC1667" s="162">
        <v>1</v>
      </c>
      <c r="AD1667" s="162"/>
      <c r="AE1667" s="162"/>
      <c r="AF1667" s="162"/>
      <c r="AG1667" s="162"/>
      <c r="AH1667" s="162"/>
      <c r="AI1667" s="162"/>
      <c r="AJ1667" s="162"/>
      <c r="AK1667" s="162"/>
      <c r="AL1667" s="162"/>
      <c r="AM1667" s="162"/>
      <c r="AN1667" s="162"/>
      <c r="AO1667" s="162"/>
      <c r="AP1667" s="162"/>
      <c r="AQ1667" s="162"/>
      <c r="AR1667" s="162"/>
      <c r="AS1667" s="162"/>
      <c r="AT1667" s="162"/>
      <c r="AU1667" s="162"/>
      <c r="AV1667" s="162"/>
      <c r="AW1667" s="162"/>
      <c r="AX1667" s="162"/>
      <c r="AY1667" s="162"/>
      <c r="AZ1667" s="162"/>
      <c r="BA1667" s="162"/>
      <c r="BB1667" s="162"/>
      <c r="BC1667" s="162"/>
      <c r="BD1667" s="162"/>
      <c r="BE1667" s="162"/>
      <c r="BF1667" s="162"/>
      <c r="BG1667" s="162"/>
      <c r="BH1667" s="162"/>
    </row>
    <row r="1668" spans="1:60" outlineLevel="1" x14ac:dyDescent="0.2">
      <c r="A1668" s="211">
        <v>255</v>
      </c>
      <c r="B1668" s="173" t="s">
        <v>1522</v>
      </c>
      <c r="C1668" s="201" t="s">
        <v>1523</v>
      </c>
      <c r="D1668" s="177" t="s">
        <v>167</v>
      </c>
      <c r="E1668" s="183">
        <v>27.882000000000001</v>
      </c>
      <c r="F1668" s="192"/>
      <c r="G1668" s="191">
        <f>ROUND(E1668*F1668,2)</f>
        <v>0</v>
      </c>
      <c r="H1668" s="190" t="s">
        <v>1457</v>
      </c>
      <c r="I1668" s="213" t="s">
        <v>169</v>
      </c>
      <c r="J1668" s="162"/>
      <c r="K1668" s="162"/>
      <c r="L1668" s="162"/>
      <c r="M1668" s="162"/>
      <c r="N1668" s="162"/>
      <c r="O1668" s="162"/>
      <c r="P1668" s="162"/>
      <c r="Q1668" s="162"/>
      <c r="R1668" s="162"/>
      <c r="S1668" s="162"/>
      <c r="T1668" s="162"/>
      <c r="U1668" s="162"/>
      <c r="V1668" s="162"/>
      <c r="W1668" s="162"/>
      <c r="X1668" s="162"/>
      <c r="Y1668" s="162"/>
      <c r="Z1668" s="162"/>
      <c r="AA1668" s="162"/>
      <c r="AB1668" s="162"/>
      <c r="AC1668" s="162"/>
      <c r="AD1668" s="162"/>
      <c r="AE1668" s="162" t="s">
        <v>170</v>
      </c>
      <c r="AF1668" s="162"/>
      <c r="AG1668" s="162"/>
      <c r="AH1668" s="162"/>
      <c r="AI1668" s="162"/>
      <c r="AJ1668" s="162"/>
      <c r="AK1668" s="162"/>
      <c r="AL1668" s="162"/>
      <c r="AM1668" s="162">
        <v>21</v>
      </c>
      <c r="AN1668" s="162"/>
      <c r="AO1668" s="162"/>
      <c r="AP1668" s="162"/>
      <c r="AQ1668" s="162"/>
      <c r="AR1668" s="162"/>
      <c r="AS1668" s="162"/>
      <c r="AT1668" s="162"/>
      <c r="AU1668" s="162"/>
      <c r="AV1668" s="162"/>
      <c r="AW1668" s="162"/>
      <c r="AX1668" s="162"/>
      <c r="AY1668" s="162"/>
      <c r="AZ1668" s="162"/>
      <c r="BA1668" s="162"/>
      <c r="BB1668" s="162"/>
      <c r="BC1668" s="162"/>
      <c r="BD1668" s="162"/>
      <c r="BE1668" s="162"/>
      <c r="BF1668" s="162"/>
      <c r="BG1668" s="162"/>
      <c r="BH1668" s="162"/>
    </row>
    <row r="1669" spans="1:60" outlineLevel="1" x14ac:dyDescent="0.2">
      <c r="A1669" s="210"/>
      <c r="B1669" s="174"/>
      <c r="C1669" s="202" t="s">
        <v>1516</v>
      </c>
      <c r="D1669" s="178"/>
      <c r="E1669" s="184">
        <v>8.2799999999999994</v>
      </c>
      <c r="F1669" s="191"/>
      <c r="G1669" s="191"/>
      <c r="H1669" s="190"/>
      <c r="I1669" s="213"/>
      <c r="J1669" s="162"/>
      <c r="K1669" s="162"/>
      <c r="L1669" s="162"/>
      <c r="M1669" s="162"/>
      <c r="N1669" s="162"/>
      <c r="O1669" s="162"/>
      <c r="P1669" s="162"/>
      <c r="Q1669" s="162"/>
      <c r="R1669" s="162"/>
      <c r="S1669" s="162"/>
      <c r="T1669" s="162"/>
      <c r="U1669" s="162"/>
      <c r="V1669" s="162"/>
      <c r="W1669" s="162"/>
      <c r="X1669" s="162"/>
      <c r="Y1669" s="162"/>
      <c r="Z1669" s="162"/>
      <c r="AA1669" s="162"/>
      <c r="AB1669" s="162"/>
      <c r="AC1669" s="162"/>
      <c r="AD1669" s="162"/>
      <c r="AE1669" s="162"/>
      <c r="AF1669" s="162"/>
      <c r="AG1669" s="162"/>
      <c r="AH1669" s="162"/>
      <c r="AI1669" s="162"/>
      <c r="AJ1669" s="162"/>
      <c r="AK1669" s="162"/>
      <c r="AL1669" s="162"/>
      <c r="AM1669" s="162"/>
      <c r="AN1669" s="162"/>
      <c r="AO1669" s="162"/>
      <c r="AP1669" s="162"/>
      <c r="AQ1669" s="162"/>
      <c r="AR1669" s="162"/>
      <c r="AS1669" s="162"/>
      <c r="AT1669" s="162"/>
      <c r="AU1669" s="162"/>
      <c r="AV1669" s="162"/>
      <c r="AW1669" s="162"/>
      <c r="AX1669" s="162"/>
      <c r="AY1669" s="162"/>
      <c r="AZ1669" s="162"/>
      <c r="BA1669" s="162"/>
      <c r="BB1669" s="162"/>
      <c r="BC1669" s="162"/>
      <c r="BD1669" s="162"/>
      <c r="BE1669" s="162"/>
      <c r="BF1669" s="162"/>
      <c r="BG1669" s="162"/>
      <c r="BH1669" s="162"/>
    </row>
    <row r="1670" spans="1:60" outlineLevel="1" x14ac:dyDescent="0.2">
      <c r="A1670" s="210"/>
      <c r="B1670" s="174"/>
      <c r="C1670" s="202" t="s">
        <v>1517</v>
      </c>
      <c r="D1670" s="178"/>
      <c r="E1670" s="184">
        <v>9.4860000000000007</v>
      </c>
      <c r="F1670" s="191"/>
      <c r="G1670" s="191"/>
      <c r="H1670" s="190"/>
      <c r="I1670" s="213"/>
      <c r="J1670" s="162"/>
      <c r="K1670" s="162"/>
      <c r="L1670" s="162"/>
      <c r="M1670" s="162"/>
      <c r="N1670" s="162"/>
      <c r="O1670" s="162"/>
      <c r="P1670" s="162"/>
      <c r="Q1670" s="162"/>
      <c r="R1670" s="162"/>
      <c r="S1670" s="162"/>
      <c r="T1670" s="162"/>
      <c r="U1670" s="162"/>
      <c r="V1670" s="162"/>
      <c r="W1670" s="162"/>
      <c r="X1670" s="162"/>
      <c r="Y1670" s="162"/>
      <c r="Z1670" s="162"/>
      <c r="AA1670" s="162"/>
      <c r="AB1670" s="162"/>
      <c r="AC1670" s="162"/>
      <c r="AD1670" s="162"/>
      <c r="AE1670" s="162"/>
      <c r="AF1670" s="162"/>
      <c r="AG1670" s="162"/>
      <c r="AH1670" s="162"/>
      <c r="AI1670" s="162"/>
      <c r="AJ1670" s="162"/>
      <c r="AK1670" s="162"/>
      <c r="AL1670" s="162"/>
      <c r="AM1670" s="162"/>
      <c r="AN1670" s="162"/>
      <c r="AO1670" s="162"/>
      <c r="AP1670" s="162"/>
      <c r="AQ1670" s="162"/>
      <c r="AR1670" s="162"/>
      <c r="AS1670" s="162"/>
      <c r="AT1670" s="162"/>
      <c r="AU1670" s="162"/>
      <c r="AV1670" s="162"/>
      <c r="AW1670" s="162"/>
      <c r="AX1670" s="162"/>
      <c r="AY1670" s="162"/>
      <c r="AZ1670" s="162"/>
      <c r="BA1670" s="162"/>
      <c r="BB1670" s="162"/>
      <c r="BC1670" s="162"/>
      <c r="BD1670" s="162"/>
      <c r="BE1670" s="162"/>
      <c r="BF1670" s="162"/>
      <c r="BG1670" s="162"/>
      <c r="BH1670" s="162"/>
    </row>
    <row r="1671" spans="1:60" outlineLevel="1" x14ac:dyDescent="0.2">
      <c r="A1671" s="210"/>
      <c r="B1671" s="174"/>
      <c r="C1671" s="202" t="s">
        <v>1047</v>
      </c>
      <c r="D1671" s="178"/>
      <c r="E1671" s="184">
        <v>10.116</v>
      </c>
      <c r="F1671" s="191"/>
      <c r="G1671" s="191"/>
      <c r="H1671" s="190"/>
      <c r="I1671" s="213"/>
      <c r="J1671" s="162"/>
      <c r="K1671" s="162"/>
      <c r="L1671" s="162"/>
      <c r="M1671" s="162"/>
      <c r="N1671" s="162"/>
      <c r="O1671" s="162"/>
      <c r="P1671" s="162"/>
      <c r="Q1671" s="162"/>
      <c r="R1671" s="162"/>
      <c r="S1671" s="162"/>
      <c r="T1671" s="162"/>
      <c r="U1671" s="162"/>
      <c r="V1671" s="162"/>
      <c r="W1671" s="162"/>
      <c r="X1671" s="162"/>
      <c r="Y1671" s="162"/>
      <c r="Z1671" s="162"/>
      <c r="AA1671" s="162"/>
      <c r="AB1671" s="162"/>
      <c r="AC1671" s="162"/>
      <c r="AD1671" s="162"/>
      <c r="AE1671" s="162"/>
      <c r="AF1671" s="162"/>
      <c r="AG1671" s="162"/>
      <c r="AH1671" s="162"/>
      <c r="AI1671" s="162"/>
      <c r="AJ1671" s="162"/>
      <c r="AK1671" s="162"/>
      <c r="AL1671" s="162"/>
      <c r="AM1671" s="162"/>
      <c r="AN1671" s="162"/>
      <c r="AO1671" s="162"/>
      <c r="AP1671" s="162"/>
      <c r="AQ1671" s="162"/>
      <c r="AR1671" s="162"/>
      <c r="AS1671" s="162"/>
      <c r="AT1671" s="162"/>
      <c r="AU1671" s="162"/>
      <c r="AV1671" s="162"/>
      <c r="AW1671" s="162"/>
      <c r="AX1671" s="162"/>
      <c r="AY1671" s="162"/>
      <c r="AZ1671" s="162"/>
      <c r="BA1671" s="162"/>
      <c r="BB1671" s="162"/>
      <c r="BC1671" s="162"/>
      <c r="BD1671" s="162"/>
      <c r="BE1671" s="162"/>
      <c r="BF1671" s="162"/>
      <c r="BG1671" s="162"/>
      <c r="BH1671" s="162"/>
    </row>
    <row r="1672" spans="1:60" outlineLevel="1" x14ac:dyDescent="0.2">
      <c r="A1672" s="211">
        <v>256</v>
      </c>
      <c r="B1672" s="173" t="s">
        <v>1524</v>
      </c>
      <c r="C1672" s="201" t="s">
        <v>1525</v>
      </c>
      <c r="D1672" s="177" t="s">
        <v>186</v>
      </c>
      <c r="E1672" s="183">
        <v>11.792</v>
      </c>
      <c r="F1672" s="192"/>
      <c r="G1672" s="191">
        <f>ROUND(E1672*F1672,2)</f>
        <v>0</v>
      </c>
      <c r="H1672" s="190"/>
      <c r="I1672" s="213" t="s">
        <v>485</v>
      </c>
      <c r="J1672" s="162"/>
      <c r="K1672" s="162"/>
      <c r="L1672" s="162"/>
      <c r="M1672" s="162"/>
      <c r="N1672" s="162"/>
      <c r="O1672" s="162"/>
      <c r="P1672" s="162"/>
      <c r="Q1672" s="162"/>
      <c r="R1672" s="162"/>
      <c r="S1672" s="162"/>
      <c r="T1672" s="162"/>
      <c r="U1672" s="162"/>
      <c r="V1672" s="162"/>
      <c r="W1672" s="162"/>
      <c r="X1672" s="162"/>
      <c r="Y1672" s="162"/>
      <c r="Z1672" s="162"/>
      <c r="AA1672" s="162"/>
      <c r="AB1672" s="162"/>
      <c r="AC1672" s="162"/>
      <c r="AD1672" s="162"/>
      <c r="AE1672" s="162" t="s">
        <v>486</v>
      </c>
      <c r="AF1672" s="162" t="s">
        <v>1220</v>
      </c>
      <c r="AG1672" s="162"/>
      <c r="AH1672" s="162"/>
      <c r="AI1672" s="162"/>
      <c r="AJ1672" s="162"/>
      <c r="AK1672" s="162"/>
      <c r="AL1672" s="162"/>
      <c r="AM1672" s="162">
        <v>21</v>
      </c>
      <c r="AN1672" s="162"/>
      <c r="AO1672" s="162"/>
      <c r="AP1672" s="162"/>
      <c r="AQ1672" s="162"/>
      <c r="AR1672" s="162"/>
      <c r="AS1672" s="162"/>
      <c r="AT1672" s="162"/>
      <c r="AU1672" s="162"/>
      <c r="AV1672" s="162"/>
      <c r="AW1672" s="162"/>
      <c r="AX1672" s="162"/>
      <c r="AY1672" s="162"/>
      <c r="AZ1672" s="162"/>
      <c r="BA1672" s="162"/>
      <c r="BB1672" s="162"/>
      <c r="BC1672" s="162"/>
      <c r="BD1672" s="162"/>
      <c r="BE1672" s="162"/>
      <c r="BF1672" s="162"/>
      <c r="BG1672" s="162"/>
      <c r="BH1672" s="162"/>
    </row>
    <row r="1673" spans="1:60" outlineLevel="1" x14ac:dyDescent="0.2">
      <c r="A1673" s="210"/>
      <c r="B1673" s="174"/>
      <c r="C1673" s="203" t="s">
        <v>227</v>
      </c>
      <c r="D1673" s="179"/>
      <c r="E1673" s="185"/>
      <c r="F1673" s="191"/>
      <c r="G1673" s="191"/>
      <c r="H1673" s="190"/>
      <c r="I1673" s="213"/>
      <c r="J1673" s="162"/>
      <c r="K1673" s="162"/>
      <c r="L1673" s="162"/>
      <c r="M1673" s="162"/>
      <c r="N1673" s="162"/>
      <c r="O1673" s="162"/>
      <c r="P1673" s="162"/>
      <c r="Q1673" s="162"/>
      <c r="R1673" s="162"/>
      <c r="S1673" s="162"/>
      <c r="T1673" s="162"/>
      <c r="U1673" s="162"/>
      <c r="V1673" s="162"/>
      <c r="W1673" s="162"/>
      <c r="X1673" s="162"/>
      <c r="Y1673" s="162"/>
      <c r="Z1673" s="162"/>
      <c r="AA1673" s="162"/>
      <c r="AB1673" s="162"/>
      <c r="AC1673" s="162"/>
      <c r="AD1673" s="162"/>
      <c r="AE1673" s="162"/>
      <c r="AF1673" s="162"/>
      <c r="AG1673" s="162"/>
      <c r="AH1673" s="162"/>
      <c r="AI1673" s="162"/>
      <c r="AJ1673" s="162"/>
      <c r="AK1673" s="162"/>
      <c r="AL1673" s="162"/>
      <c r="AM1673" s="162"/>
      <c r="AN1673" s="162"/>
      <c r="AO1673" s="162"/>
      <c r="AP1673" s="162"/>
      <c r="AQ1673" s="162"/>
      <c r="AR1673" s="162"/>
      <c r="AS1673" s="162"/>
      <c r="AT1673" s="162"/>
      <c r="AU1673" s="162"/>
      <c r="AV1673" s="162"/>
      <c r="AW1673" s="162"/>
      <c r="AX1673" s="162"/>
      <c r="AY1673" s="162"/>
      <c r="AZ1673" s="162"/>
      <c r="BA1673" s="162"/>
      <c r="BB1673" s="162"/>
      <c r="BC1673" s="162"/>
      <c r="BD1673" s="162"/>
      <c r="BE1673" s="162"/>
      <c r="BF1673" s="162"/>
      <c r="BG1673" s="162"/>
      <c r="BH1673" s="162"/>
    </row>
    <row r="1674" spans="1:60" outlineLevel="1" x14ac:dyDescent="0.2">
      <c r="A1674" s="210"/>
      <c r="B1674" s="174"/>
      <c r="C1674" s="204" t="s">
        <v>1526</v>
      </c>
      <c r="D1674" s="179"/>
      <c r="E1674" s="185">
        <v>-3.12</v>
      </c>
      <c r="F1674" s="191"/>
      <c r="G1674" s="191"/>
      <c r="H1674" s="190"/>
      <c r="I1674" s="213"/>
      <c r="J1674" s="162"/>
      <c r="K1674" s="162"/>
      <c r="L1674" s="162"/>
      <c r="M1674" s="162"/>
      <c r="N1674" s="162"/>
      <c r="O1674" s="162"/>
      <c r="P1674" s="162"/>
      <c r="Q1674" s="162"/>
      <c r="R1674" s="162"/>
      <c r="S1674" s="162"/>
      <c r="T1674" s="162"/>
      <c r="U1674" s="162"/>
      <c r="V1674" s="162"/>
      <c r="W1674" s="162"/>
      <c r="X1674" s="162"/>
      <c r="Y1674" s="162"/>
      <c r="Z1674" s="162"/>
      <c r="AA1674" s="162"/>
      <c r="AB1674" s="162"/>
      <c r="AC1674" s="162"/>
      <c r="AD1674" s="162"/>
      <c r="AE1674" s="162"/>
      <c r="AF1674" s="162"/>
      <c r="AG1674" s="162"/>
      <c r="AH1674" s="162"/>
      <c r="AI1674" s="162"/>
      <c r="AJ1674" s="162"/>
      <c r="AK1674" s="162"/>
      <c r="AL1674" s="162"/>
      <c r="AM1674" s="162"/>
      <c r="AN1674" s="162"/>
      <c r="AO1674" s="162"/>
      <c r="AP1674" s="162"/>
      <c r="AQ1674" s="162"/>
      <c r="AR1674" s="162"/>
      <c r="AS1674" s="162"/>
      <c r="AT1674" s="162"/>
      <c r="AU1674" s="162"/>
      <c r="AV1674" s="162"/>
      <c r="AW1674" s="162"/>
      <c r="AX1674" s="162"/>
      <c r="AY1674" s="162"/>
      <c r="AZ1674" s="162"/>
      <c r="BA1674" s="162"/>
      <c r="BB1674" s="162"/>
      <c r="BC1674" s="162"/>
      <c r="BD1674" s="162"/>
      <c r="BE1674" s="162"/>
      <c r="BF1674" s="162"/>
      <c r="BG1674" s="162"/>
      <c r="BH1674" s="162"/>
    </row>
    <row r="1675" spans="1:60" outlineLevel="1" x14ac:dyDescent="0.2">
      <c r="A1675" s="210"/>
      <c r="B1675" s="174"/>
      <c r="C1675" s="204" t="s">
        <v>1527</v>
      </c>
      <c r="D1675" s="179"/>
      <c r="E1675" s="185">
        <v>2.95</v>
      </c>
      <c r="F1675" s="191"/>
      <c r="G1675" s="191"/>
      <c r="H1675" s="190"/>
      <c r="I1675" s="213"/>
      <c r="J1675" s="162"/>
      <c r="K1675" s="162"/>
      <c r="L1675" s="162"/>
      <c r="M1675" s="162"/>
      <c r="N1675" s="162"/>
      <c r="O1675" s="162"/>
      <c r="P1675" s="162"/>
      <c r="Q1675" s="162"/>
      <c r="R1675" s="162"/>
      <c r="S1675" s="162"/>
      <c r="T1675" s="162"/>
      <c r="U1675" s="162"/>
      <c r="V1675" s="162"/>
      <c r="W1675" s="162"/>
      <c r="X1675" s="162"/>
      <c r="Y1675" s="162"/>
      <c r="Z1675" s="162"/>
      <c r="AA1675" s="162"/>
      <c r="AB1675" s="162"/>
      <c r="AC1675" s="162"/>
      <c r="AD1675" s="162"/>
      <c r="AE1675" s="162"/>
      <c r="AF1675" s="162"/>
      <c r="AG1675" s="162"/>
      <c r="AH1675" s="162"/>
      <c r="AI1675" s="162"/>
      <c r="AJ1675" s="162"/>
      <c r="AK1675" s="162"/>
      <c r="AL1675" s="162"/>
      <c r="AM1675" s="162"/>
      <c r="AN1675" s="162"/>
      <c r="AO1675" s="162"/>
      <c r="AP1675" s="162"/>
      <c r="AQ1675" s="162"/>
      <c r="AR1675" s="162"/>
      <c r="AS1675" s="162"/>
      <c r="AT1675" s="162"/>
      <c r="AU1675" s="162"/>
      <c r="AV1675" s="162"/>
      <c r="AW1675" s="162"/>
      <c r="AX1675" s="162"/>
      <c r="AY1675" s="162"/>
      <c r="AZ1675" s="162"/>
      <c r="BA1675" s="162"/>
      <c r="BB1675" s="162"/>
      <c r="BC1675" s="162"/>
      <c r="BD1675" s="162"/>
      <c r="BE1675" s="162"/>
      <c r="BF1675" s="162"/>
      <c r="BG1675" s="162"/>
      <c r="BH1675" s="162"/>
    </row>
    <row r="1676" spans="1:60" outlineLevel="1" x14ac:dyDescent="0.2">
      <c r="A1676" s="210"/>
      <c r="B1676" s="174"/>
      <c r="C1676" s="204" t="s">
        <v>1528</v>
      </c>
      <c r="D1676" s="179"/>
      <c r="E1676" s="185">
        <v>5.27</v>
      </c>
      <c r="F1676" s="191"/>
      <c r="G1676" s="191"/>
      <c r="H1676" s="190"/>
      <c r="I1676" s="213"/>
      <c r="J1676" s="162"/>
      <c r="K1676" s="162"/>
      <c r="L1676" s="162"/>
      <c r="M1676" s="162"/>
      <c r="N1676" s="162"/>
      <c r="O1676" s="162"/>
      <c r="P1676" s="162"/>
      <c r="Q1676" s="162"/>
      <c r="R1676" s="162"/>
      <c r="S1676" s="162"/>
      <c r="T1676" s="162"/>
      <c r="U1676" s="162"/>
      <c r="V1676" s="162"/>
      <c r="W1676" s="162"/>
      <c r="X1676" s="162"/>
      <c r="Y1676" s="162"/>
      <c r="Z1676" s="162"/>
      <c r="AA1676" s="162"/>
      <c r="AB1676" s="162"/>
      <c r="AC1676" s="162"/>
      <c r="AD1676" s="162"/>
      <c r="AE1676" s="162"/>
      <c r="AF1676" s="162"/>
      <c r="AG1676" s="162"/>
      <c r="AH1676" s="162"/>
      <c r="AI1676" s="162"/>
      <c r="AJ1676" s="162"/>
      <c r="AK1676" s="162"/>
      <c r="AL1676" s="162"/>
      <c r="AM1676" s="162"/>
      <c r="AN1676" s="162"/>
      <c r="AO1676" s="162"/>
      <c r="AP1676" s="162"/>
      <c r="AQ1676" s="162"/>
      <c r="AR1676" s="162"/>
      <c r="AS1676" s="162"/>
      <c r="AT1676" s="162"/>
      <c r="AU1676" s="162"/>
      <c r="AV1676" s="162"/>
      <c r="AW1676" s="162"/>
      <c r="AX1676" s="162"/>
      <c r="AY1676" s="162"/>
      <c r="AZ1676" s="162"/>
      <c r="BA1676" s="162"/>
      <c r="BB1676" s="162"/>
      <c r="BC1676" s="162"/>
      <c r="BD1676" s="162"/>
      <c r="BE1676" s="162"/>
      <c r="BF1676" s="162"/>
      <c r="BG1676" s="162"/>
      <c r="BH1676" s="162"/>
    </row>
    <row r="1677" spans="1:60" outlineLevel="1" x14ac:dyDescent="0.2">
      <c r="A1677" s="210"/>
      <c r="B1677" s="174"/>
      <c r="C1677" s="204" t="s">
        <v>1529</v>
      </c>
      <c r="D1677" s="179"/>
      <c r="E1677" s="185">
        <v>5.62</v>
      </c>
      <c r="F1677" s="191"/>
      <c r="G1677" s="191"/>
      <c r="H1677" s="190"/>
      <c r="I1677" s="213"/>
      <c r="J1677" s="162"/>
      <c r="K1677" s="162"/>
      <c r="L1677" s="162"/>
      <c r="M1677" s="162"/>
      <c r="N1677" s="162"/>
      <c r="O1677" s="162"/>
      <c r="P1677" s="162"/>
      <c r="Q1677" s="162"/>
      <c r="R1677" s="162"/>
      <c r="S1677" s="162"/>
      <c r="T1677" s="162"/>
      <c r="U1677" s="162"/>
      <c r="V1677" s="162"/>
      <c r="W1677" s="162"/>
      <c r="X1677" s="162"/>
      <c r="Y1677" s="162"/>
      <c r="Z1677" s="162"/>
      <c r="AA1677" s="162"/>
      <c r="AB1677" s="162"/>
      <c r="AC1677" s="162"/>
      <c r="AD1677" s="162"/>
      <c r="AE1677" s="162"/>
      <c r="AF1677" s="162"/>
      <c r="AG1677" s="162"/>
      <c r="AH1677" s="162"/>
      <c r="AI1677" s="162"/>
      <c r="AJ1677" s="162"/>
      <c r="AK1677" s="162"/>
      <c r="AL1677" s="162"/>
      <c r="AM1677" s="162"/>
      <c r="AN1677" s="162"/>
      <c r="AO1677" s="162"/>
      <c r="AP1677" s="162"/>
      <c r="AQ1677" s="162"/>
      <c r="AR1677" s="162"/>
      <c r="AS1677" s="162"/>
      <c r="AT1677" s="162"/>
      <c r="AU1677" s="162"/>
      <c r="AV1677" s="162"/>
      <c r="AW1677" s="162"/>
      <c r="AX1677" s="162"/>
      <c r="AY1677" s="162"/>
      <c r="AZ1677" s="162"/>
      <c r="BA1677" s="162"/>
      <c r="BB1677" s="162"/>
      <c r="BC1677" s="162"/>
      <c r="BD1677" s="162"/>
      <c r="BE1677" s="162"/>
      <c r="BF1677" s="162"/>
      <c r="BG1677" s="162"/>
      <c r="BH1677" s="162"/>
    </row>
    <row r="1678" spans="1:60" outlineLevel="1" x14ac:dyDescent="0.2">
      <c r="A1678" s="210"/>
      <c r="B1678" s="174"/>
      <c r="C1678" s="205" t="s">
        <v>238</v>
      </c>
      <c r="D1678" s="180"/>
      <c r="E1678" s="186">
        <v>10.72</v>
      </c>
      <c r="F1678" s="191"/>
      <c r="G1678" s="191"/>
      <c r="H1678" s="190"/>
      <c r="I1678" s="213"/>
      <c r="J1678" s="162"/>
      <c r="K1678" s="162"/>
      <c r="L1678" s="162"/>
      <c r="M1678" s="162"/>
      <c r="N1678" s="162"/>
      <c r="O1678" s="162"/>
      <c r="P1678" s="162"/>
      <c r="Q1678" s="162"/>
      <c r="R1678" s="162"/>
      <c r="S1678" s="162"/>
      <c r="T1678" s="162"/>
      <c r="U1678" s="162"/>
      <c r="V1678" s="162"/>
      <c r="W1678" s="162"/>
      <c r="X1678" s="162"/>
      <c r="Y1678" s="162"/>
      <c r="Z1678" s="162"/>
      <c r="AA1678" s="162"/>
      <c r="AB1678" s="162"/>
      <c r="AC1678" s="162"/>
      <c r="AD1678" s="162"/>
      <c r="AE1678" s="162"/>
      <c r="AF1678" s="162"/>
      <c r="AG1678" s="162"/>
      <c r="AH1678" s="162"/>
      <c r="AI1678" s="162"/>
      <c r="AJ1678" s="162"/>
      <c r="AK1678" s="162"/>
      <c r="AL1678" s="162"/>
      <c r="AM1678" s="162"/>
      <c r="AN1678" s="162"/>
      <c r="AO1678" s="162"/>
      <c r="AP1678" s="162"/>
      <c r="AQ1678" s="162"/>
      <c r="AR1678" s="162"/>
      <c r="AS1678" s="162"/>
      <c r="AT1678" s="162"/>
      <c r="AU1678" s="162"/>
      <c r="AV1678" s="162"/>
      <c r="AW1678" s="162"/>
      <c r="AX1678" s="162"/>
      <c r="AY1678" s="162"/>
      <c r="AZ1678" s="162"/>
      <c r="BA1678" s="162"/>
      <c r="BB1678" s="162"/>
      <c r="BC1678" s="162"/>
      <c r="BD1678" s="162"/>
      <c r="BE1678" s="162"/>
      <c r="BF1678" s="162"/>
      <c r="BG1678" s="162"/>
      <c r="BH1678" s="162"/>
    </row>
    <row r="1679" spans="1:60" outlineLevel="1" x14ac:dyDescent="0.2">
      <c r="A1679" s="210"/>
      <c r="B1679" s="174"/>
      <c r="C1679" s="203" t="s">
        <v>239</v>
      </c>
      <c r="D1679" s="179"/>
      <c r="E1679" s="185"/>
      <c r="F1679" s="191"/>
      <c r="G1679" s="191"/>
      <c r="H1679" s="190"/>
      <c r="I1679" s="213"/>
      <c r="J1679" s="162"/>
      <c r="K1679" s="162"/>
      <c r="L1679" s="162"/>
      <c r="M1679" s="162"/>
      <c r="N1679" s="162"/>
      <c r="O1679" s="162"/>
      <c r="P1679" s="162"/>
      <c r="Q1679" s="162"/>
      <c r="R1679" s="162"/>
      <c r="S1679" s="162"/>
      <c r="T1679" s="162"/>
      <c r="U1679" s="162"/>
      <c r="V1679" s="162"/>
      <c r="W1679" s="162"/>
      <c r="X1679" s="162"/>
      <c r="Y1679" s="162"/>
      <c r="Z1679" s="162"/>
      <c r="AA1679" s="162"/>
      <c r="AB1679" s="162"/>
      <c r="AC1679" s="162"/>
      <c r="AD1679" s="162"/>
      <c r="AE1679" s="162"/>
      <c r="AF1679" s="162"/>
      <c r="AG1679" s="162"/>
      <c r="AH1679" s="162"/>
      <c r="AI1679" s="162"/>
      <c r="AJ1679" s="162"/>
      <c r="AK1679" s="162"/>
      <c r="AL1679" s="162"/>
      <c r="AM1679" s="162"/>
      <c r="AN1679" s="162"/>
      <c r="AO1679" s="162"/>
      <c r="AP1679" s="162"/>
      <c r="AQ1679" s="162"/>
      <c r="AR1679" s="162"/>
      <c r="AS1679" s="162"/>
      <c r="AT1679" s="162"/>
      <c r="AU1679" s="162"/>
      <c r="AV1679" s="162"/>
      <c r="AW1679" s="162"/>
      <c r="AX1679" s="162"/>
      <c r="AY1679" s="162"/>
      <c r="AZ1679" s="162"/>
      <c r="BA1679" s="162"/>
      <c r="BB1679" s="162"/>
      <c r="BC1679" s="162"/>
      <c r="BD1679" s="162"/>
      <c r="BE1679" s="162"/>
      <c r="BF1679" s="162"/>
      <c r="BG1679" s="162"/>
      <c r="BH1679" s="162"/>
    </row>
    <row r="1680" spans="1:60" outlineLevel="1" x14ac:dyDescent="0.2">
      <c r="A1680" s="210"/>
      <c r="B1680" s="174"/>
      <c r="C1680" s="202" t="s">
        <v>1530</v>
      </c>
      <c r="D1680" s="178"/>
      <c r="E1680" s="184">
        <v>11.792</v>
      </c>
      <c r="F1680" s="191"/>
      <c r="G1680" s="191"/>
      <c r="H1680" s="190"/>
      <c r="I1680" s="213"/>
      <c r="J1680" s="162"/>
      <c r="K1680" s="162"/>
      <c r="L1680" s="162"/>
      <c r="M1680" s="162"/>
      <c r="N1680" s="162"/>
      <c r="O1680" s="162"/>
      <c r="P1680" s="162"/>
      <c r="Q1680" s="162"/>
      <c r="R1680" s="162"/>
      <c r="S1680" s="162"/>
      <c r="T1680" s="162"/>
      <c r="U1680" s="162"/>
      <c r="V1680" s="162"/>
      <c r="W1680" s="162"/>
      <c r="X1680" s="162"/>
      <c r="Y1680" s="162"/>
      <c r="Z1680" s="162"/>
      <c r="AA1680" s="162"/>
      <c r="AB1680" s="162"/>
      <c r="AC1680" s="162"/>
      <c r="AD1680" s="162"/>
      <c r="AE1680" s="162"/>
      <c r="AF1680" s="162"/>
      <c r="AG1680" s="162"/>
      <c r="AH1680" s="162"/>
      <c r="AI1680" s="162"/>
      <c r="AJ1680" s="162"/>
      <c r="AK1680" s="162"/>
      <c r="AL1680" s="162"/>
      <c r="AM1680" s="162"/>
      <c r="AN1680" s="162"/>
      <c r="AO1680" s="162"/>
      <c r="AP1680" s="162"/>
      <c r="AQ1680" s="162"/>
      <c r="AR1680" s="162"/>
      <c r="AS1680" s="162"/>
      <c r="AT1680" s="162"/>
      <c r="AU1680" s="162"/>
      <c r="AV1680" s="162"/>
      <c r="AW1680" s="162"/>
      <c r="AX1680" s="162"/>
      <c r="AY1680" s="162"/>
      <c r="AZ1680" s="162"/>
      <c r="BA1680" s="162"/>
      <c r="BB1680" s="162"/>
      <c r="BC1680" s="162"/>
      <c r="BD1680" s="162"/>
      <c r="BE1680" s="162"/>
      <c r="BF1680" s="162"/>
      <c r="BG1680" s="162"/>
      <c r="BH1680" s="162"/>
    </row>
    <row r="1681" spans="1:60" ht="22.5" outlineLevel="1" x14ac:dyDescent="0.2">
      <c r="A1681" s="211">
        <v>257</v>
      </c>
      <c r="B1681" s="173" t="s">
        <v>1531</v>
      </c>
      <c r="C1681" s="201" t="s">
        <v>1532</v>
      </c>
      <c r="D1681" s="177" t="s">
        <v>167</v>
      </c>
      <c r="E1681" s="183">
        <v>30.670200000000001</v>
      </c>
      <c r="F1681" s="192"/>
      <c r="G1681" s="191">
        <f>ROUND(E1681*F1681,2)</f>
        <v>0</v>
      </c>
      <c r="H1681" s="190"/>
      <c r="I1681" s="213" t="s">
        <v>485</v>
      </c>
      <c r="J1681" s="162"/>
      <c r="K1681" s="162"/>
      <c r="L1681" s="162"/>
      <c r="M1681" s="162"/>
      <c r="N1681" s="162"/>
      <c r="O1681" s="162"/>
      <c r="P1681" s="162"/>
      <c r="Q1681" s="162"/>
      <c r="R1681" s="162"/>
      <c r="S1681" s="162"/>
      <c r="T1681" s="162"/>
      <c r="U1681" s="162"/>
      <c r="V1681" s="162"/>
      <c r="W1681" s="162"/>
      <c r="X1681" s="162"/>
      <c r="Y1681" s="162"/>
      <c r="Z1681" s="162"/>
      <c r="AA1681" s="162"/>
      <c r="AB1681" s="162"/>
      <c r="AC1681" s="162"/>
      <c r="AD1681" s="162"/>
      <c r="AE1681" s="162" t="s">
        <v>486</v>
      </c>
      <c r="AF1681" s="162" t="s">
        <v>1220</v>
      </c>
      <c r="AG1681" s="162"/>
      <c r="AH1681" s="162"/>
      <c r="AI1681" s="162"/>
      <c r="AJ1681" s="162"/>
      <c r="AK1681" s="162"/>
      <c r="AL1681" s="162"/>
      <c r="AM1681" s="162">
        <v>21</v>
      </c>
      <c r="AN1681" s="162"/>
      <c r="AO1681" s="162"/>
      <c r="AP1681" s="162"/>
      <c r="AQ1681" s="162"/>
      <c r="AR1681" s="162"/>
      <c r="AS1681" s="162"/>
      <c r="AT1681" s="162"/>
      <c r="AU1681" s="162"/>
      <c r="AV1681" s="162"/>
      <c r="AW1681" s="162"/>
      <c r="AX1681" s="162"/>
      <c r="AY1681" s="162"/>
      <c r="AZ1681" s="162"/>
      <c r="BA1681" s="162"/>
      <c r="BB1681" s="162"/>
      <c r="BC1681" s="162"/>
      <c r="BD1681" s="162"/>
      <c r="BE1681" s="162"/>
      <c r="BF1681" s="162"/>
      <c r="BG1681" s="162"/>
      <c r="BH1681" s="162"/>
    </row>
    <row r="1682" spans="1:60" outlineLevel="1" x14ac:dyDescent="0.2">
      <c r="A1682" s="210"/>
      <c r="B1682" s="174"/>
      <c r="C1682" s="203" t="s">
        <v>227</v>
      </c>
      <c r="D1682" s="179"/>
      <c r="E1682" s="185"/>
      <c r="F1682" s="191"/>
      <c r="G1682" s="191"/>
      <c r="H1682" s="190"/>
      <c r="I1682" s="213"/>
      <c r="J1682" s="162"/>
      <c r="K1682" s="162"/>
      <c r="L1682" s="162"/>
      <c r="M1682" s="162"/>
      <c r="N1682" s="162"/>
      <c r="O1682" s="162"/>
      <c r="P1682" s="162"/>
      <c r="Q1682" s="162"/>
      <c r="R1682" s="162"/>
      <c r="S1682" s="162"/>
      <c r="T1682" s="162"/>
      <c r="U1682" s="162"/>
      <c r="V1682" s="162"/>
      <c r="W1682" s="162"/>
      <c r="X1682" s="162"/>
      <c r="Y1682" s="162"/>
      <c r="Z1682" s="162"/>
      <c r="AA1682" s="162"/>
      <c r="AB1682" s="162"/>
      <c r="AC1682" s="162"/>
      <c r="AD1682" s="162"/>
      <c r="AE1682" s="162"/>
      <c r="AF1682" s="162"/>
      <c r="AG1682" s="162"/>
      <c r="AH1682" s="162"/>
      <c r="AI1682" s="162"/>
      <c r="AJ1682" s="162"/>
      <c r="AK1682" s="162"/>
      <c r="AL1682" s="162"/>
      <c r="AM1682" s="162"/>
      <c r="AN1682" s="162"/>
      <c r="AO1682" s="162"/>
      <c r="AP1682" s="162"/>
      <c r="AQ1682" s="162"/>
      <c r="AR1682" s="162"/>
      <c r="AS1682" s="162"/>
      <c r="AT1682" s="162"/>
      <c r="AU1682" s="162"/>
      <c r="AV1682" s="162"/>
      <c r="AW1682" s="162"/>
      <c r="AX1682" s="162"/>
      <c r="AY1682" s="162"/>
      <c r="AZ1682" s="162"/>
      <c r="BA1682" s="162"/>
      <c r="BB1682" s="162"/>
      <c r="BC1682" s="162"/>
      <c r="BD1682" s="162"/>
      <c r="BE1682" s="162"/>
      <c r="BF1682" s="162"/>
      <c r="BG1682" s="162"/>
      <c r="BH1682" s="162"/>
    </row>
    <row r="1683" spans="1:60" outlineLevel="1" x14ac:dyDescent="0.2">
      <c r="A1683" s="210"/>
      <c r="B1683" s="174"/>
      <c r="C1683" s="204" t="s">
        <v>1533</v>
      </c>
      <c r="D1683" s="179"/>
      <c r="E1683" s="185">
        <v>8.2799999999999994</v>
      </c>
      <c r="F1683" s="191"/>
      <c r="G1683" s="191"/>
      <c r="H1683" s="190"/>
      <c r="I1683" s="213"/>
      <c r="J1683" s="162"/>
      <c r="K1683" s="162"/>
      <c r="L1683" s="162"/>
      <c r="M1683" s="162"/>
      <c r="N1683" s="162"/>
      <c r="O1683" s="162"/>
      <c r="P1683" s="162"/>
      <c r="Q1683" s="162"/>
      <c r="R1683" s="162"/>
      <c r="S1683" s="162"/>
      <c r="T1683" s="162"/>
      <c r="U1683" s="162"/>
      <c r="V1683" s="162"/>
      <c r="W1683" s="162"/>
      <c r="X1683" s="162"/>
      <c r="Y1683" s="162"/>
      <c r="Z1683" s="162"/>
      <c r="AA1683" s="162"/>
      <c r="AB1683" s="162"/>
      <c r="AC1683" s="162"/>
      <c r="AD1683" s="162"/>
      <c r="AE1683" s="162"/>
      <c r="AF1683" s="162"/>
      <c r="AG1683" s="162"/>
      <c r="AH1683" s="162"/>
      <c r="AI1683" s="162"/>
      <c r="AJ1683" s="162"/>
      <c r="AK1683" s="162"/>
      <c r="AL1683" s="162"/>
      <c r="AM1683" s="162"/>
      <c r="AN1683" s="162"/>
      <c r="AO1683" s="162"/>
      <c r="AP1683" s="162"/>
      <c r="AQ1683" s="162"/>
      <c r="AR1683" s="162"/>
      <c r="AS1683" s="162"/>
      <c r="AT1683" s="162"/>
      <c r="AU1683" s="162"/>
      <c r="AV1683" s="162"/>
      <c r="AW1683" s="162"/>
      <c r="AX1683" s="162"/>
      <c r="AY1683" s="162"/>
      <c r="AZ1683" s="162"/>
      <c r="BA1683" s="162"/>
      <c r="BB1683" s="162"/>
      <c r="BC1683" s="162"/>
      <c r="BD1683" s="162"/>
      <c r="BE1683" s="162"/>
      <c r="BF1683" s="162"/>
      <c r="BG1683" s="162"/>
      <c r="BH1683" s="162"/>
    </row>
    <row r="1684" spans="1:60" outlineLevel="1" x14ac:dyDescent="0.2">
      <c r="A1684" s="210"/>
      <c r="B1684" s="174"/>
      <c r="C1684" s="204" t="s">
        <v>1534</v>
      </c>
      <c r="D1684" s="179"/>
      <c r="E1684" s="185">
        <v>9.4860000000000007</v>
      </c>
      <c r="F1684" s="191"/>
      <c r="G1684" s="191"/>
      <c r="H1684" s="190"/>
      <c r="I1684" s="213"/>
      <c r="J1684" s="162"/>
      <c r="K1684" s="162"/>
      <c r="L1684" s="162"/>
      <c r="M1684" s="162"/>
      <c r="N1684" s="162"/>
      <c r="O1684" s="162"/>
      <c r="P1684" s="162"/>
      <c r="Q1684" s="162"/>
      <c r="R1684" s="162"/>
      <c r="S1684" s="162"/>
      <c r="T1684" s="162"/>
      <c r="U1684" s="162"/>
      <c r="V1684" s="162"/>
      <c r="W1684" s="162"/>
      <c r="X1684" s="162"/>
      <c r="Y1684" s="162"/>
      <c r="Z1684" s="162"/>
      <c r="AA1684" s="162"/>
      <c r="AB1684" s="162"/>
      <c r="AC1684" s="162"/>
      <c r="AD1684" s="162"/>
      <c r="AE1684" s="162"/>
      <c r="AF1684" s="162"/>
      <c r="AG1684" s="162"/>
      <c r="AH1684" s="162"/>
      <c r="AI1684" s="162"/>
      <c r="AJ1684" s="162"/>
      <c r="AK1684" s="162"/>
      <c r="AL1684" s="162"/>
      <c r="AM1684" s="162"/>
      <c r="AN1684" s="162"/>
      <c r="AO1684" s="162"/>
      <c r="AP1684" s="162"/>
      <c r="AQ1684" s="162"/>
      <c r="AR1684" s="162"/>
      <c r="AS1684" s="162"/>
      <c r="AT1684" s="162"/>
      <c r="AU1684" s="162"/>
      <c r="AV1684" s="162"/>
      <c r="AW1684" s="162"/>
      <c r="AX1684" s="162"/>
      <c r="AY1684" s="162"/>
      <c r="AZ1684" s="162"/>
      <c r="BA1684" s="162"/>
      <c r="BB1684" s="162"/>
      <c r="BC1684" s="162"/>
      <c r="BD1684" s="162"/>
      <c r="BE1684" s="162"/>
      <c r="BF1684" s="162"/>
      <c r="BG1684" s="162"/>
      <c r="BH1684" s="162"/>
    </row>
    <row r="1685" spans="1:60" outlineLevel="1" x14ac:dyDescent="0.2">
      <c r="A1685" s="210"/>
      <c r="B1685" s="174"/>
      <c r="C1685" s="204" t="s">
        <v>1535</v>
      </c>
      <c r="D1685" s="179"/>
      <c r="E1685" s="185">
        <v>10.116</v>
      </c>
      <c r="F1685" s="191"/>
      <c r="G1685" s="191"/>
      <c r="H1685" s="190"/>
      <c r="I1685" s="213"/>
      <c r="J1685" s="162"/>
      <c r="K1685" s="162"/>
      <c r="L1685" s="162"/>
      <c r="M1685" s="162"/>
      <c r="N1685" s="162"/>
      <c r="O1685" s="162"/>
      <c r="P1685" s="162"/>
      <c r="Q1685" s="162"/>
      <c r="R1685" s="162"/>
      <c r="S1685" s="162"/>
      <c r="T1685" s="162"/>
      <c r="U1685" s="162"/>
      <c r="V1685" s="162"/>
      <c r="W1685" s="162"/>
      <c r="X1685" s="162"/>
      <c r="Y1685" s="162"/>
      <c r="Z1685" s="162"/>
      <c r="AA1685" s="162"/>
      <c r="AB1685" s="162"/>
      <c r="AC1685" s="162"/>
      <c r="AD1685" s="162"/>
      <c r="AE1685" s="162"/>
      <c r="AF1685" s="162"/>
      <c r="AG1685" s="162"/>
      <c r="AH1685" s="162"/>
      <c r="AI1685" s="162"/>
      <c r="AJ1685" s="162"/>
      <c r="AK1685" s="162"/>
      <c r="AL1685" s="162"/>
      <c r="AM1685" s="162"/>
      <c r="AN1685" s="162"/>
      <c r="AO1685" s="162"/>
      <c r="AP1685" s="162"/>
      <c r="AQ1685" s="162"/>
      <c r="AR1685" s="162"/>
      <c r="AS1685" s="162"/>
      <c r="AT1685" s="162"/>
      <c r="AU1685" s="162"/>
      <c r="AV1685" s="162"/>
      <c r="AW1685" s="162"/>
      <c r="AX1685" s="162"/>
      <c r="AY1685" s="162"/>
      <c r="AZ1685" s="162"/>
      <c r="BA1685" s="162"/>
      <c r="BB1685" s="162"/>
      <c r="BC1685" s="162"/>
      <c r="BD1685" s="162"/>
      <c r="BE1685" s="162"/>
      <c r="BF1685" s="162"/>
      <c r="BG1685" s="162"/>
      <c r="BH1685" s="162"/>
    </row>
    <row r="1686" spans="1:60" outlineLevel="1" x14ac:dyDescent="0.2">
      <c r="A1686" s="210"/>
      <c r="B1686" s="174"/>
      <c r="C1686" s="205" t="s">
        <v>238</v>
      </c>
      <c r="D1686" s="180"/>
      <c r="E1686" s="186">
        <v>27.882000000000001</v>
      </c>
      <c r="F1686" s="191"/>
      <c r="G1686" s="191"/>
      <c r="H1686" s="190"/>
      <c r="I1686" s="213"/>
      <c r="J1686" s="162"/>
      <c r="K1686" s="162"/>
      <c r="L1686" s="162"/>
      <c r="M1686" s="162"/>
      <c r="N1686" s="162"/>
      <c r="O1686" s="162"/>
      <c r="P1686" s="162"/>
      <c r="Q1686" s="162"/>
      <c r="R1686" s="162"/>
      <c r="S1686" s="162"/>
      <c r="T1686" s="162"/>
      <c r="U1686" s="162"/>
      <c r="V1686" s="162"/>
      <c r="W1686" s="162"/>
      <c r="X1686" s="162"/>
      <c r="Y1686" s="162"/>
      <c r="Z1686" s="162"/>
      <c r="AA1686" s="162"/>
      <c r="AB1686" s="162"/>
      <c r="AC1686" s="162"/>
      <c r="AD1686" s="162"/>
      <c r="AE1686" s="162"/>
      <c r="AF1686" s="162"/>
      <c r="AG1686" s="162"/>
      <c r="AH1686" s="162"/>
      <c r="AI1686" s="162"/>
      <c r="AJ1686" s="162"/>
      <c r="AK1686" s="162"/>
      <c r="AL1686" s="162"/>
      <c r="AM1686" s="162"/>
      <c r="AN1686" s="162"/>
      <c r="AO1686" s="162"/>
      <c r="AP1686" s="162"/>
      <c r="AQ1686" s="162"/>
      <c r="AR1686" s="162"/>
      <c r="AS1686" s="162"/>
      <c r="AT1686" s="162"/>
      <c r="AU1686" s="162"/>
      <c r="AV1686" s="162"/>
      <c r="AW1686" s="162"/>
      <c r="AX1686" s="162"/>
      <c r="AY1686" s="162"/>
      <c r="AZ1686" s="162"/>
      <c r="BA1686" s="162"/>
      <c r="BB1686" s="162"/>
      <c r="BC1686" s="162"/>
      <c r="BD1686" s="162"/>
      <c r="BE1686" s="162"/>
      <c r="BF1686" s="162"/>
      <c r="BG1686" s="162"/>
      <c r="BH1686" s="162"/>
    </row>
    <row r="1687" spans="1:60" outlineLevel="1" x14ac:dyDescent="0.2">
      <c r="A1687" s="210"/>
      <c r="B1687" s="174"/>
      <c r="C1687" s="203" t="s">
        <v>239</v>
      </c>
      <c r="D1687" s="179"/>
      <c r="E1687" s="185"/>
      <c r="F1687" s="191"/>
      <c r="G1687" s="191"/>
      <c r="H1687" s="190"/>
      <c r="I1687" s="213"/>
      <c r="J1687" s="162"/>
      <c r="K1687" s="162"/>
      <c r="L1687" s="162"/>
      <c r="M1687" s="162"/>
      <c r="N1687" s="162"/>
      <c r="O1687" s="162"/>
      <c r="P1687" s="162"/>
      <c r="Q1687" s="162"/>
      <c r="R1687" s="162"/>
      <c r="S1687" s="162"/>
      <c r="T1687" s="162"/>
      <c r="U1687" s="162"/>
      <c r="V1687" s="162"/>
      <c r="W1687" s="162"/>
      <c r="X1687" s="162"/>
      <c r="Y1687" s="162"/>
      <c r="Z1687" s="162"/>
      <c r="AA1687" s="162"/>
      <c r="AB1687" s="162"/>
      <c r="AC1687" s="162"/>
      <c r="AD1687" s="162"/>
      <c r="AE1687" s="162"/>
      <c r="AF1687" s="162"/>
      <c r="AG1687" s="162"/>
      <c r="AH1687" s="162"/>
      <c r="AI1687" s="162"/>
      <c r="AJ1687" s="162"/>
      <c r="AK1687" s="162"/>
      <c r="AL1687" s="162"/>
      <c r="AM1687" s="162"/>
      <c r="AN1687" s="162"/>
      <c r="AO1687" s="162"/>
      <c r="AP1687" s="162"/>
      <c r="AQ1687" s="162"/>
      <c r="AR1687" s="162"/>
      <c r="AS1687" s="162"/>
      <c r="AT1687" s="162"/>
      <c r="AU1687" s="162"/>
      <c r="AV1687" s="162"/>
      <c r="AW1687" s="162"/>
      <c r="AX1687" s="162"/>
      <c r="AY1687" s="162"/>
      <c r="AZ1687" s="162"/>
      <c r="BA1687" s="162"/>
      <c r="BB1687" s="162"/>
      <c r="BC1687" s="162"/>
      <c r="BD1687" s="162"/>
      <c r="BE1687" s="162"/>
      <c r="BF1687" s="162"/>
      <c r="BG1687" s="162"/>
      <c r="BH1687" s="162"/>
    </row>
    <row r="1688" spans="1:60" outlineLevel="1" x14ac:dyDescent="0.2">
      <c r="A1688" s="210"/>
      <c r="B1688" s="174"/>
      <c r="C1688" s="202" t="s">
        <v>1536</v>
      </c>
      <c r="D1688" s="178"/>
      <c r="E1688" s="184">
        <v>30.670200000000001</v>
      </c>
      <c r="F1688" s="191"/>
      <c r="G1688" s="191"/>
      <c r="H1688" s="190"/>
      <c r="I1688" s="213"/>
      <c r="J1688" s="162"/>
      <c r="K1688" s="162"/>
      <c r="L1688" s="162"/>
      <c r="M1688" s="162"/>
      <c r="N1688" s="162"/>
      <c r="O1688" s="162"/>
      <c r="P1688" s="162"/>
      <c r="Q1688" s="162"/>
      <c r="R1688" s="162"/>
      <c r="S1688" s="162"/>
      <c r="T1688" s="162"/>
      <c r="U1688" s="162"/>
      <c r="V1688" s="162"/>
      <c r="W1688" s="162"/>
      <c r="X1688" s="162"/>
      <c r="Y1688" s="162"/>
      <c r="Z1688" s="162"/>
      <c r="AA1688" s="162"/>
      <c r="AB1688" s="162"/>
      <c r="AC1688" s="162"/>
      <c r="AD1688" s="162"/>
      <c r="AE1688" s="162"/>
      <c r="AF1688" s="162"/>
      <c r="AG1688" s="162"/>
      <c r="AH1688" s="162"/>
      <c r="AI1688" s="162"/>
      <c r="AJ1688" s="162"/>
      <c r="AK1688" s="162"/>
      <c r="AL1688" s="162"/>
      <c r="AM1688" s="162"/>
      <c r="AN1688" s="162"/>
      <c r="AO1688" s="162"/>
      <c r="AP1688" s="162"/>
      <c r="AQ1688" s="162"/>
      <c r="AR1688" s="162"/>
      <c r="AS1688" s="162"/>
      <c r="AT1688" s="162"/>
      <c r="AU1688" s="162"/>
      <c r="AV1688" s="162"/>
      <c r="AW1688" s="162"/>
      <c r="AX1688" s="162"/>
      <c r="AY1688" s="162"/>
      <c r="AZ1688" s="162"/>
      <c r="BA1688" s="162"/>
      <c r="BB1688" s="162"/>
      <c r="BC1688" s="162"/>
      <c r="BD1688" s="162"/>
      <c r="BE1688" s="162"/>
      <c r="BF1688" s="162"/>
      <c r="BG1688" s="162"/>
      <c r="BH1688" s="162"/>
    </row>
    <row r="1689" spans="1:60" outlineLevel="1" x14ac:dyDescent="0.2">
      <c r="A1689" s="210"/>
      <c r="B1689" s="289" t="s">
        <v>1537</v>
      </c>
      <c r="C1689" s="290"/>
      <c r="D1689" s="291"/>
      <c r="E1689" s="292"/>
      <c r="F1689" s="293"/>
      <c r="G1689" s="294"/>
      <c r="H1689" s="190"/>
      <c r="I1689" s="213"/>
      <c r="J1689" s="162"/>
      <c r="K1689" s="162"/>
      <c r="L1689" s="162"/>
      <c r="M1689" s="162"/>
      <c r="N1689" s="162"/>
      <c r="O1689" s="162"/>
      <c r="P1689" s="162"/>
      <c r="Q1689" s="162"/>
      <c r="R1689" s="162"/>
      <c r="S1689" s="162"/>
      <c r="T1689" s="162"/>
      <c r="U1689" s="162"/>
      <c r="V1689" s="162"/>
      <c r="W1689" s="162"/>
      <c r="X1689" s="162"/>
      <c r="Y1689" s="162"/>
      <c r="Z1689" s="162"/>
      <c r="AA1689" s="162"/>
      <c r="AB1689" s="162"/>
      <c r="AC1689" s="162">
        <v>0</v>
      </c>
      <c r="AD1689" s="162"/>
      <c r="AE1689" s="162"/>
      <c r="AF1689" s="162"/>
      <c r="AG1689" s="162"/>
      <c r="AH1689" s="162"/>
      <c r="AI1689" s="162"/>
      <c r="AJ1689" s="162"/>
      <c r="AK1689" s="162"/>
      <c r="AL1689" s="162"/>
      <c r="AM1689" s="162"/>
      <c r="AN1689" s="162"/>
      <c r="AO1689" s="162"/>
      <c r="AP1689" s="162"/>
      <c r="AQ1689" s="162"/>
      <c r="AR1689" s="162"/>
      <c r="AS1689" s="162"/>
      <c r="AT1689" s="162"/>
      <c r="AU1689" s="162"/>
      <c r="AV1689" s="162"/>
      <c r="AW1689" s="162"/>
      <c r="AX1689" s="162"/>
      <c r="AY1689" s="162"/>
      <c r="AZ1689" s="162"/>
      <c r="BA1689" s="162"/>
      <c r="BB1689" s="162"/>
      <c r="BC1689" s="162"/>
      <c r="BD1689" s="162"/>
      <c r="BE1689" s="162"/>
      <c r="BF1689" s="162"/>
      <c r="BG1689" s="162"/>
      <c r="BH1689" s="162"/>
    </row>
    <row r="1690" spans="1:60" outlineLevel="1" x14ac:dyDescent="0.2">
      <c r="A1690" s="211">
        <v>258</v>
      </c>
      <c r="B1690" s="173" t="s">
        <v>1538</v>
      </c>
      <c r="C1690" s="201" t="s">
        <v>1165</v>
      </c>
      <c r="D1690" s="177" t="s">
        <v>282</v>
      </c>
      <c r="E1690" s="183">
        <v>0.51307999999999998</v>
      </c>
      <c r="F1690" s="192"/>
      <c r="G1690" s="191">
        <f>ROUND(E1690*F1690,2)</f>
        <v>0</v>
      </c>
      <c r="H1690" s="190" t="s">
        <v>1457</v>
      </c>
      <c r="I1690" s="213" t="s">
        <v>169</v>
      </c>
      <c r="J1690" s="162"/>
      <c r="K1690" s="162"/>
      <c r="L1690" s="162"/>
      <c r="M1690" s="162"/>
      <c r="N1690" s="162"/>
      <c r="O1690" s="162"/>
      <c r="P1690" s="162"/>
      <c r="Q1690" s="162"/>
      <c r="R1690" s="162"/>
      <c r="S1690" s="162"/>
      <c r="T1690" s="162"/>
      <c r="U1690" s="162"/>
      <c r="V1690" s="162"/>
      <c r="W1690" s="162"/>
      <c r="X1690" s="162"/>
      <c r="Y1690" s="162"/>
      <c r="Z1690" s="162"/>
      <c r="AA1690" s="162"/>
      <c r="AB1690" s="162"/>
      <c r="AC1690" s="162"/>
      <c r="AD1690" s="162"/>
      <c r="AE1690" s="162" t="s">
        <v>170</v>
      </c>
      <c r="AF1690" s="162"/>
      <c r="AG1690" s="162"/>
      <c r="AH1690" s="162"/>
      <c r="AI1690" s="162"/>
      <c r="AJ1690" s="162"/>
      <c r="AK1690" s="162"/>
      <c r="AL1690" s="162"/>
      <c r="AM1690" s="162">
        <v>21</v>
      </c>
      <c r="AN1690" s="162"/>
      <c r="AO1690" s="162"/>
      <c r="AP1690" s="162"/>
      <c r="AQ1690" s="162"/>
      <c r="AR1690" s="162"/>
      <c r="AS1690" s="162"/>
      <c r="AT1690" s="162"/>
      <c r="AU1690" s="162"/>
      <c r="AV1690" s="162"/>
      <c r="AW1690" s="162"/>
      <c r="AX1690" s="162"/>
      <c r="AY1690" s="162"/>
      <c r="AZ1690" s="162"/>
      <c r="BA1690" s="162"/>
      <c r="BB1690" s="162"/>
      <c r="BC1690" s="162"/>
      <c r="BD1690" s="162"/>
      <c r="BE1690" s="162"/>
      <c r="BF1690" s="162"/>
      <c r="BG1690" s="162"/>
      <c r="BH1690" s="162"/>
    </row>
    <row r="1691" spans="1:60" x14ac:dyDescent="0.2">
      <c r="A1691" s="209" t="s">
        <v>159</v>
      </c>
      <c r="B1691" s="172" t="s">
        <v>123</v>
      </c>
      <c r="C1691" s="200" t="s">
        <v>124</v>
      </c>
      <c r="D1691" s="176"/>
      <c r="E1691" s="182"/>
      <c r="F1691" s="295">
        <f>SUM(G1692:G1738)</f>
        <v>0</v>
      </c>
      <c r="G1691" s="296"/>
      <c r="H1691" s="189"/>
      <c r="I1691" s="212"/>
      <c r="AE1691" t="s">
        <v>160</v>
      </c>
    </row>
    <row r="1692" spans="1:60" outlineLevel="1" x14ac:dyDescent="0.2">
      <c r="A1692" s="211">
        <v>259</v>
      </c>
      <c r="B1692" s="173" t="s">
        <v>1539</v>
      </c>
      <c r="C1692" s="201" t="s">
        <v>1540</v>
      </c>
      <c r="D1692" s="177" t="s">
        <v>167</v>
      </c>
      <c r="E1692" s="183">
        <v>593.74180000000001</v>
      </c>
      <c r="F1692" s="192"/>
      <c r="G1692" s="191">
        <f>ROUND(E1692*F1692,2)</f>
        <v>0</v>
      </c>
      <c r="H1692" s="190"/>
      <c r="I1692" s="213" t="s">
        <v>485</v>
      </c>
      <c r="J1692" s="162"/>
      <c r="K1692" s="162"/>
      <c r="L1692" s="162"/>
      <c r="M1692" s="162"/>
      <c r="N1692" s="162"/>
      <c r="O1692" s="162"/>
      <c r="P1692" s="162"/>
      <c r="Q1692" s="162"/>
      <c r="R1692" s="162"/>
      <c r="S1692" s="162"/>
      <c r="T1692" s="162"/>
      <c r="U1692" s="162"/>
      <c r="V1692" s="162"/>
      <c r="W1692" s="162"/>
      <c r="X1692" s="162"/>
      <c r="Y1692" s="162"/>
      <c r="Z1692" s="162"/>
      <c r="AA1692" s="162"/>
      <c r="AB1692" s="162"/>
      <c r="AC1692" s="162"/>
      <c r="AD1692" s="162"/>
      <c r="AE1692" s="162" t="s">
        <v>486</v>
      </c>
      <c r="AF1692" s="162" t="s">
        <v>487</v>
      </c>
      <c r="AG1692" s="162"/>
      <c r="AH1692" s="162"/>
      <c r="AI1692" s="162"/>
      <c r="AJ1692" s="162"/>
      <c r="AK1692" s="162"/>
      <c r="AL1692" s="162"/>
      <c r="AM1692" s="162">
        <v>21</v>
      </c>
      <c r="AN1692" s="162"/>
      <c r="AO1692" s="162"/>
      <c r="AP1692" s="162"/>
      <c r="AQ1692" s="162"/>
      <c r="AR1692" s="162"/>
      <c r="AS1692" s="162"/>
      <c r="AT1692" s="162"/>
      <c r="AU1692" s="162"/>
      <c r="AV1692" s="162"/>
      <c r="AW1692" s="162"/>
      <c r="AX1692" s="162"/>
      <c r="AY1692" s="162"/>
      <c r="AZ1692" s="162"/>
      <c r="BA1692" s="162"/>
      <c r="BB1692" s="162"/>
      <c r="BC1692" s="162"/>
      <c r="BD1692" s="162"/>
      <c r="BE1692" s="162"/>
      <c r="BF1692" s="162"/>
      <c r="BG1692" s="162"/>
      <c r="BH1692" s="162"/>
    </row>
    <row r="1693" spans="1:60" outlineLevel="1" x14ac:dyDescent="0.2">
      <c r="A1693" s="210"/>
      <c r="B1693" s="174"/>
      <c r="C1693" s="202" t="s">
        <v>633</v>
      </c>
      <c r="D1693" s="178"/>
      <c r="E1693" s="184">
        <v>320.67520000000002</v>
      </c>
      <c r="F1693" s="191"/>
      <c r="G1693" s="191"/>
      <c r="H1693" s="190"/>
      <c r="I1693" s="213"/>
      <c r="J1693" s="162"/>
      <c r="K1693" s="162"/>
      <c r="L1693" s="162"/>
      <c r="M1693" s="162"/>
      <c r="N1693" s="162"/>
      <c r="O1693" s="162"/>
      <c r="P1693" s="162"/>
      <c r="Q1693" s="162"/>
      <c r="R1693" s="162"/>
      <c r="S1693" s="162"/>
      <c r="T1693" s="162"/>
      <c r="U1693" s="162"/>
      <c r="V1693" s="162"/>
      <c r="W1693" s="162"/>
      <c r="X1693" s="162"/>
      <c r="Y1693" s="162"/>
      <c r="Z1693" s="162"/>
      <c r="AA1693" s="162"/>
      <c r="AB1693" s="162"/>
      <c r="AC1693" s="162"/>
      <c r="AD1693" s="162"/>
      <c r="AE1693" s="162"/>
      <c r="AF1693" s="162"/>
      <c r="AG1693" s="162"/>
      <c r="AH1693" s="162"/>
      <c r="AI1693" s="162"/>
      <c r="AJ1693" s="162"/>
      <c r="AK1693" s="162"/>
      <c r="AL1693" s="162"/>
      <c r="AM1693" s="162"/>
      <c r="AN1693" s="162"/>
      <c r="AO1693" s="162"/>
      <c r="AP1693" s="162"/>
      <c r="AQ1693" s="162"/>
      <c r="AR1693" s="162"/>
      <c r="AS1693" s="162"/>
      <c r="AT1693" s="162"/>
      <c r="AU1693" s="162"/>
      <c r="AV1693" s="162"/>
      <c r="AW1693" s="162"/>
      <c r="AX1693" s="162"/>
      <c r="AY1693" s="162"/>
      <c r="AZ1693" s="162"/>
      <c r="BA1693" s="162"/>
      <c r="BB1693" s="162"/>
      <c r="BC1693" s="162"/>
      <c r="BD1693" s="162"/>
      <c r="BE1693" s="162"/>
      <c r="BF1693" s="162"/>
      <c r="BG1693" s="162"/>
      <c r="BH1693" s="162"/>
    </row>
    <row r="1694" spans="1:60" outlineLevel="1" x14ac:dyDescent="0.2">
      <c r="A1694" s="210"/>
      <c r="B1694" s="174"/>
      <c r="C1694" s="203" t="s">
        <v>227</v>
      </c>
      <c r="D1694" s="179"/>
      <c r="E1694" s="185"/>
      <c r="F1694" s="191"/>
      <c r="G1694" s="191"/>
      <c r="H1694" s="190"/>
      <c r="I1694" s="213"/>
      <c r="J1694" s="162"/>
      <c r="K1694" s="162"/>
      <c r="L1694" s="162"/>
      <c r="M1694" s="162"/>
      <c r="N1694" s="162"/>
      <c r="O1694" s="162"/>
      <c r="P1694" s="162"/>
      <c r="Q1694" s="162"/>
      <c r="R1694" s="162"/>
      <c r="S1694" s="162"/>
      <c r="T1694" s="162"/>
      <c r="U1694" s="162"/>
      <c r="V1694" s="162"/>
      <c r="W1694" s="162"/>
      <c r="X1694" s="162"/>
      <c r="Y1694" s="162"/>
      <c r="Z1694" s="162"/>
      <c r="AA1694" s="162"/>
      <c r="AB1694" s="162"/>
      <c r="AC1694" s="162"/>
      <c r="AD1694" s="162"/>
      <c r="AE1694" s="162"/>
      <c r="AF1694" s="162"/>
      <c r="AG1694" s="162"/>
      <c r="AH1694" s="162"/>
      <c r="AI1694" s="162"/>
      <c r="AJ1694" s="162"/>
      <c r="AK1694" s="162"/>
      <c r="AL1694" s="162"/>
      <c r="AM1694" s="162"/>
      <c r="AN1694" s="162"/>
      <c r="AO1694" s="162"/>
      <c r="AP1694" s="162"/>
      <c r="AQ1694" s="162"/>
      <c r="AR1694" s="162"/>
      <c r="AS1694" s="162"/>
      <c r="AT1694" s="162"/>
      <c r="AU1694" s="162"/>
      <c r="AV1694" s="162"/>
      <c r="AW1694" s="162"/>
      <c r="AX1694" s="162"/>
      <c r="AY1694" s="162"/>
      <c r="AZ1694" s="162"/>
      <c r="BA1694" s="162"/>
      <c r="BB1694" s="162"/>
      <c r="BC1694" s="162"/>
      <c r="BD1694" s="162"/>
      <c r="BE1694" s="162"/>
      <c r="BF1694" s="162"/>
      <c r="BG1694" s="162"/>
      <c r="BH1694" s="162"/>
    </row>
    <row r="1695" spans="1:60" outlineLevel="1" x14ac:dyDescent="0.2">
      <c r="A1695" s="210"/>
      <c r="B1695" s="174"/>
      <c r="C1695" s="204" t="s">
        <v>634</v>
      </c>
      <c r="D1695" s="179"/>
      <c r="E1695" s="185">
        <v>18.231000000000002</v>
      </c>
      <c r="F1695" s="191"/>
      <c r="G1695" s="191"/>
      <c r="H1695" s="190"/>
      <c r="I1695" s="213"/>
      <c r="J1695" s="162"/>
      <c r="K1695" s="162"/>
      <c r="L1695" s="162"/>
      <c r="M1695" s="162"/>
      <c r="N1695" s="162"/>
      <c r="O1695" s="162"/>
      <c r="P1695" s="162"/>
      <c r="Q1695" s="162"/>
      <c r="R1695" s="162"/>
      <c r="S1695" s="162"/>
      <c r="T1695" s="162"/>
      <c r="U1695" s="162"/>
      <c r="V1695" s="162"/>
      <c r="W1695" s="162"/>
      <c r="X1695" s="162"/>
      <c r="Y1695" s="162"/>
      <c r="Z1695" s="162"/>
      <c r="AA1695" s="162"/>
      <c r="AB1695" s="162"/>
      <c r="AC1695" s="162"/>
      <c r="AD1695" s="162"/>
      <c r="AE1695" s="162"/>
      <c r="AF1695" s="162"/>
      <c r="AG1695" s="162"/>
      <c r="AH1695" s="162"/>
      <c r="AI1695" s="162"/>
      <c r="AJ1695" s="162"/>
      <c r="AK1695" s="162"/>
      <c r="AL1695" s="162"/>
      <c r="AM1695" s="162"/>
      <c r="AN1695" s="162"/>
      <c r="AO1695" s="162"/>
      <c r="AP1695" s="162"/>
      <c r="AQ1695" s="162"/>
      <c r="AR1695" s="162"/>
      <c r="AS1695" s="162"/>
      <c r="AT1695" s="162"/>
      <c r="AU1695" s="162"/>
      <c r="AV1695" s="162"/>
      <c r="AW1695" s="162"/>
      <c r="AX1695" s="162"/>
      <c r="AY1695" s="162"/>
      <c r="AZ1695" s="162"/>
      <c r="BA1695" s="162"/>
      <c r="BB1695" s="162"/>
      <c r="BC1695" s="162"/>
      <c r="BD1695" s="162"/>
      <c r="BE1695" s="162"/>
      <c r="BF1695" s="162"/>
      <c r="BG1695" s="162"/>
      <c r="BH1695" s="162"/>
    </row>
    <row r="1696" spans="1:60" outlineLevel="1" x14ac:dyDescent="0.2">
      <c r="A1696" s="210"/>
      <c r="B1696" s="174"/>
      <c r="C1696" s="204" t="s">
        <v>635</v>
      </c>
      <c r="D1696" s="179"/>
      <c r="E1696" s="185">
        <v>3.0276000000000001</v>
      </c>
      <c r="F1696" s="191"/>
      <c r="G1696" s="191"/>
      <c r="H1696" s="190"/>
      <c r="I1696" s="213"/>
      <c r="J1696" s="162"/>
      <c r="K1696" s="162"/>
      <c r="L1696" s="162"/>
      <c r="M1696" s="162"/>
      <c r="N1696" s="162"/>
      <c r="O1696" s="162"/>
      <c r="P1696" s="162"/>
      <c r="Q1696" s="162"/>
      <c r="R1696" s="162"/>
      <c r="S1696" s="162"/>
      <c r="T1696" s="162"/>
      <c r="U1696" s="162"/>
      <c r="V1696" s="162"/>
      <c r="W1696" s="162"/>
      <c r="X1696" s="162"/>
      <c r="Y1696" s="162"/>
      <c r="Z1696" s="162"/>
      <c r="AA1696" s="162"/>
      <c r="AB1696" s="162"/>
      <c r="AC1696" s="162"/>
      <c r="AD1696" s="162"/>
      <c r="AE1696" s="162"/>
      <c r="AF1696" s="162"/>
      <c r="AG1696" s="162"/>
      <c r="AH1696" s="162"/>
      <c r="AI1696" s="162"/>
      <c r="AJ1696" s="162"/>
      <c r="AK1696" s="162"/>
      <c r="AL1696" s="162"/>
      <c r="AM1696" s="162"/>
      <c r="AN1696" s="162"/>
      <c r="AO1696" s="162"/>
      <c r="AP1696" s="162"/>
      <c r="AQ1696" s="162"/>
      <c r="AR1696" s="162"/>
      <c r="AS1696" s="162"/>
      <c r="AT1696" s="162"/>
      <c r="AU1696" s="162"/>
      <c r="AV1696" s="162"/>
      <c r="AW1696" s="162"/>
      <c r="AX1696" s="162"/>
      <c r="AY1696" s="162"/>
      <c r="AZ1696" s="162"/>
      <c r="BA1696" s="162"/>
      <c r="BB1696" s="162"/>
      <c r="BC1696" s="162"/>
      <c r="BD1696" s="162"/>
      <c r="BE1696" s="162"/>
      <c r="BF1696" s="162"/>
      <c r="BG1696" s="162"/>
      <c r="BH1696" s="162"/>
    </row>
    <row r="1697" spans="1:60" outlineLevel="1" x14ac:dyDescent="0.2">
      <c r="A1697" s="210"/>
      <c r="B1697" s="174"/>
      <c r="C1697" s="204" t="s">
        <v>636</v>
      </c>
      <c r="D1697" s="179"/>
      <c r="E1697" s="185">
        <v>6.7389999999999999</v>
      </c>
      <c r="F1697" s="191"/>
      <c r="G1697" s="191"/>
      <c r="H1697" s="190"/>
      <c r="I1697" s="213"/>
      <c r="J1697" s="162"/>
      <c r="K1697" s="162"/>
      <c r="L1697" s="162"/>
      <c r="M1697" s="162"/>
      <c r="N1697" s="162"/>
      <c r="O1697" s="162"/>
      <c r="P1697" s="162"/>
      <c r="Q1697" s="162"/>
      <c r="R1697" s="162"/>
      <c r="S1697" s="162"/>
      <c r="T1697" s="162"/>
      <c r="U1697" s="162"/>
      <c r="V1697" s="162"/>
      <c r="W1697" s="162"/>
      <c r="X1697" s="162"/>
      <c r="Y1697" s="162"/>
      <c r="Z1697" s="162"/>
      <c r="AA1697" s="162"/>
      <c r="AB1697" s="162"/>
      <c r="AC1697" s="162"/>
      <c r="AD1697" s="162"/>
      <c r="AE1697" s="162"/>
      <c r="AF1697" s="162"/>
      <c r="AG1697" s="162"/>
      <c r="AH1697" s="162"/>
      <c r="AI1697" s="162"/>
      <c r="AJ1697" s="162"/>
      <c r="AK1697" s="162"/>
      <c r="AL1697" s="162"/>
      <c r="AM1697" s="162"/>
      <c r="AN1697" s="162"/>
      <c r="AO1697" s="162"/>
      <c r="AP1697" s="162"/>
      <c r="AQ1697" s="162"/>
      <c r="AR1697" s="162"/>
      <c r="AS1697" s="162"/>
      <c r="AT1697" s="162"/>
      <c r="AU1697" s="162"/>
      <c r="AV1697" s="162"/>
      <c r="AW1697" s="162"/>
      <c r="AX1697" s="162"/>
      <c r="AY1697" s="162"/>
      <c r="AZ1697" s="162"/>
      <c r="BA1697" s="162"/>
      <c r="BB1697" s="162"/>
      <c r="BC1697" s="162"/>
      <c r="BD1697" s="162"/>
      <c r="BE1697" s="162"/>
      <c r="BF1697" s="162"/>
      <c r="BG1697" s="162"/>
      <c r="BH1697" s="162"/>
    </row>
    <row r="1698" spans="1:60" outlineLevel="1" x14ac:dyDescent="0.2">
      <c r="A1698" s="210"/>
      <c r="B1698" s="174"/>
      <c r="C1698" s="204" t="s">
        <v>637</v>
      </c>
      <c r="D1698" s="179"/>
      <c r="E1698" s="185">
        <v>2.9058000000000002</v>
      </c>
      <c r="F1698" s="191"/>
      <c r="G1698" s="191"/>
      <c r="H1698" s="190"/>
      <c r="I1698" s="213"/>
      <c r="J1698" s="162"/>
      <c r="K1698" s="162"/>
      <c r="L1698" s="162"/>
      <c r="M1698" s="162"/>
      <c r="N1698" s="162"/>
      <c r="O1698" s="162"/>
      <c r="P1698" s="162"/>
      <c r="Q1698" s="162"/>
      <c r="R1698" s="162"/>
      <c r="S1698" s="162"/>
      <c r="T1698" s="162"/>
      <c r="U1698" s="162"/>
      <c r="V1698" s="162"/>
      <c r="W1698" s="162"/>
      <c r="X1698" s="162"/>
      <c r="Y1698" s="162"/>
      <c r="Z1698" s="162"/>
      <c r="AA1698" s="162"/>
      <c r="AB1698" s="162"/>
      <c r="AC1698" s="162"/>
      <c r="AD1698" s="162"/>
      <c r="AE1698" s="162"/>
      <c r="AF1698" s="162"/>
      <c r="AG1698" s="162"/>
      <c r="AH1698" s="162"/>
      <c r="AI1698" s="162"/>
      <c r="AJ1698" s="162"/>
      <c r="AK1698" s="162"/>
      <c r="AL1698" s="162"/>
      <c r="AM1698" s="162"/>
      <c r="AN1698" s="162"/>
      <c r="AO1698" s="162"/>
      <c r="AP1698" s="162"/>
      <c r="AQ1698" s="162"/>
      <c r="AR1698" s="162"/>
      <c r="AS1698" s="162"/>
      <c r="AT1698" s="162"/>
      <c r="AU1698" s="162"/>
      <c r="AV1698" s="162"/>
      <c r="AW1698" s="162"/>
      <c r="AX1698" s="162"/>
      <c r="AY1698" s="162"/>
      <c r="AZ1698" s="162"/>
      <c r="BA1698" s="162"/>
      <c r="BB1698" s="162"/>
      <c r="BC1698" s="162"/>
      <c r="BD1698" s="162"/>
      <c r="BE1698" s="162"/>
      <c r="BF1698" s="162"/>
      <c r="BG1698" s="162"/>
      <c r="BH1698" s="162"/>
    </row>
    <row r="1699" spans="1:60" outlineLevel="1" x14ac:dyDescent="0.2">
      <c r="A1699" s="210"/>
      <c r="B1699" s="174"/>
      <c r="C1699" s="204" t="s">
        <v>638</v>
      </c>
      <c r="D1699" s="179"/>
      <c r="E1699" s="185">
        <v>14.708399999999999</v>
      </c>
      <c r="F1699" s="191"/>
      <c r="G1699" s="191"/>
      <c r="H1699" s="190"/>
      <c r="I1699" s="213"/>
      <c r="J1699" s="162"/>
      <c r="K1699" s="162"/>
      <c r="L1699" s="162"/>
      <c r="M1699" s="162"/>
      <c r="N1699" s="162"/>
      <c r="O1699" s="162"/>
      <c r="P1699" s="162"/>
      <c r="Q1699" s="162"/>
      <c r="R1699" s="162"/>
      <c r="S1699" s="162"/>
      <c r="T1699" s="162"/>
      <c r="U1699" s="162"/>
      <c r="V1699" s="162"/>
      <c r="W1699" s="162"/>
      <c r="X1699" s="162"/>
      <c r="Y1699" s="162"/>
      <c r="Z1699" s="162"/>
      <c r="AA1699" s="162"/>
      <c r="AB1699" s="162"/>
      <c r="AC1699" s="162"/>
      <c r="AD1699" s="162"/>
      <c r="AE1699" s="162"/>
      <c r="AF1699" s="162"/>
      <c r="AG1699" s="162"/>
      <c r="AH1699" s="162"/>
      <c r="AI1699" s="162"/>
      <c r="AJ1699" s="162"/>
      <c r="AK1699" s="162"/>
      <c r="AL1699" s="162"/>
      <c r="AM1699" s="162"/>
      <c r="AN1699" s="162"/>
      <c r="AO1699" s="162"/>
      <c r="AP1699" s="162"/>
      <c r="AQ1699" s="162"/>
      <c r="AR1699" s="162"/>
      <c r="AS1699" s="162"/>
      <c r="AT1699" s="162"/>
      <c r="AU1699" s="162"/>
      <c r="AV1699" s="162"/>
      <c r="AW1699" s="162"/>
      <c r="AX1699" s="162"/>
      <c r="AY1699" s="162"/>
      <c r="AZ1699" s="162"/>
      <c r="BA1699" s="162"/>
      <c r="BB1699" s="162"/>
      <c r="BC1699" s="162"/>
      <c r="BD1699" s="162"/>
      <c r="BE1699" s="162"/>
      <c r="BF1699" s="162"/>
      <c r="BG1699" s="162"/>
      <c r="BH1699" s="162"/>
    </row>
    <row r="1700" spans="1:60" outlineLevel="1" x14ac:dyDescent="0.2">
      <c r="A1700" s="210"/>
      <c r="B1700" s="174"/>
      <c r="C1700" s="204" t="s">
        <v>639</v>
      </c>
      <c r="D1700" s="179"/>
      <c r="E1700" s="185">
        <v>1.5311999999999999</v>
      </c>
      <c r="F1700" s="191"/>
      <c r="G1700" s="191"/>
      <c r="H1700" s="190"/>
      <c r="I1700" s="213"/>
      <c r="J1700" s="162"/>
      <c r="K1700" s="162"/>
      <c r="L1700" s="162"/>
      <c r="M1700" s="162"/>
      <c r="N1700" s="162"/>
      <c r="O1700" s="162"/>
      <c r="P1700" s="162"/>
      <c r="Q1700" s="162"/>
      <c r="R1700" s="162"/>
      <c r="S1700" s="162"/>
      <c r="T1700" s="162"/>
      <c r="U1700" s="162"/>
      <c r="V1700" s="162"/>
      <c r="W1700" s="162"/>
      <c r="X1700" s="162"/>
      <c r="Y1700" s="162"/>
      <c r="Z1700" s="162"/>
      <c r="AA1700" s="162"/>
      <c r="AB1700" s="162"/>
      <c r="AC1700" s="162"/>
      <c r="AD1700" s="162"/>
      <c r="AE1700" s="162"/>
      <c r="AF1700" s="162"/>
      <c r="AG1700" s="162"/>
      <c r="AH1700" s="162"/>
      <c r="AI1700" s="162"/>
      <c r="AJ1700" s="162"/>
      <c r="AK1700" s="162"/>
      <c r="AL1700" s="162"/>
      <c r="AM1700" s="162"/>
      <c r="AN1700" s="162"/>
      <c r="AO1700" s="162"/>
      <c r="AP1700" s="162"/>
      <c r="AQ1700" s="162"/>
      <c r="AR1700" s="162"/>
      <c r="AS1700" s="162"/>
      <c r="AT1700" s="162"/>
      <c r="AU1700" s="162"/>
      <c r="AV1700" s="162"/>
      <c r="AW1700" s="162"/>
      <c r="AX1700" s="162"/>
      <c r="AY1700" s="162"/>
      <c r="AZ1700" s="162"/>
      <c r="BA1700" s="162"/>
      <c r="BB1700" s="162"/>
      <c r="BC1700" s="162"/>
      <c r="BD1700" s="162"/>
      <c r="BE1700" s="162"/>
      <c r="BF1700" s="162"/>
      <c r="BG1700" s="162"/>
      <c r="BH1700" s="162"/>
    </row>
    <row r="1701" spans="1:60" outlineLevel="1" x14ac:dyDescent="0.2">
      <c r="A1701" s="210"/>
      <c r="B1701" s="174"/>
      <c r="C1701" s="204" t="s">
        <v>640</v>
      </c>
      <c r="D1701" s="179"/>
      <c r="E1701" s="185">
        <v>18.231000000000002</v>
      </c>
      <c r="F1701" s="191"/>
      <c r="G1701" s="191"/>
      <c r="H1701" s="190"/>
      <c r="I1701" s="213"/>
      <c r="J1701" s="162"/>
      <c r="K1701" s="162"/>
      <c r="L1701" s="162"/>
      <c r="M1701" s="162"/>
      <c r="N1701" s="162"/>
      <c r="O1701" s="162"/>
      <c r="P1701" s="162"/>
      <c r="Q1701" s="162"/>
      <c r="R1701" s="162"/>
      <c r="S1701" s="162"/>
      <c r="T1701" s="162"/>
      <c r="U1701" s="162"/>
      <c r="V1701" s="162"/>
      <c r="W1701" s="162"/>
      <c r="X1701" s="162"/>
      <c r="Y1701" s="162"/>
      <c r="Z1701" s="162"/>
      <c r="AA1701" s="162"/>
      <c r="AB1701" s="162"/>
      <c r="AC1701" s="162"/>
      <c r="AD1701" s="162"/>
      <c r="AE1701" s="162"/>
      <c r="AF1701" s="162"/>
      <c r="AG1701" s="162"/>
      <c r="AH1701" s="162"/>
      <c r="AI1701" s="162"/>
      <c r="AJ1701" s="162"/>
      <c r="AK1701" s="162"/>
      <c r="AL1701" s="162"/>
      <c r="AM1701" s="162"/>
      <c r="AN1701" s="162"/>
      <c r="AO1701" s="162"/>
      <c r="AP1701" s="162"/>
      <c r="AQ1701" s="162"/>
      <c r="AR1701" s="162"/>
      <c r="AS1701" s="162"/>
      <c r="AT1701" s="162"/>
      <c r="AU1701" s="162"/>
      <c r="AV1701" s="162"/>
      <c r="AW1701" s="162"/>
      <c r="AX1701" s="162"/>
      <c r="AY1701" s="162"/>
      <c r="AZ1701" s="162"/>
      <c r="BA1701" s="162"/>
      <c r="BB1701" s="162"/>
      <c r="BC1701" s="162"/>
      <c r="BD1701" s="162"/>
      <c r="BE1701" s="162"/>
      <c r="BF1701" s="162"/>
      <c r="BG1701" s="162"/>
      <c r="BH1701" s="162"/>
    </row>
    <row r="1702" spans="1:60" outlineLevel="1" x14ac:dyDescent="0.2">
      <c r="A1702" s="210"/>
      <c r="B1702" s="174"/>
      <c r="C1702" s="204" t="s">
        <v>641</v>
      </c>
      <c r="D1702" s="179"/>
      <c r="E1702" s="185">
        <v>1.5138</v>
      </c>
      <c r="F1702" s="191"/>
      <c r="G1702" s="191"/>
      <c r="H1702" s="190"/>
      <c r="I1702" s="213"/>
      <c r="J1702" s="162"/>
      <c r="K1702" s="162"/>
      <c r="L1702" s="162"/>
      <c r="M1702" s="162"/>
      <c r="N1702" s="162"/>
      <c r="O1702" s="162"/>
      <c r="P1702" s="162"/>
      <c r="Q1702" s="162"/>
      <c r="R1702" s="162"/>
      <c r="S1702" s="162"/>
      <c r="T1702" s="162"/>
      <c r="U1702" s="162"/>
      <c r="V1702" s="162"/>
      <c r="W1702" s="162"/>
      <c r="X1702" s="162"/>
      <c r="Y1702" s="162"/>
      <c r="Z1702" s="162"/>
      <c r="AA1702" s="162"/>
      <c r="AB1702" s="162"/>
      <c r="AC1702" s="162"/>
      <c r="AD1702" s="162"/>
      <c r="AE1702" s="162"/>
      <c r="AF1702" s="162"/>
      <c r="AG1702" s="162"/>
      <c r="AH1702" s="162"/>
      <c r="AI1702" s="162"/>
      <c r="AJ1702" s="162"/>
      <c r="AK1702" s="162"/>
      <c r="AL1702" s="162"/>
      <c r="AM1702" s="162"/>
      <c r="AN1702" s="162"/>
      <c r="AO1702" s="162"/>
      <c r="AP1702" s="162"/>
      <c r="AQ1702" s="162"/>
      <c r="AR1702" s="162"/>
      <c r="AS1702" s="162"/>
      <c r="AT1702" s="162"/>
      <c r="AU1702" s="162"/>
      <c r="AV1702" s="162"/>
      <c r="AW1702" s="162"/>
      <c r="AX1702" s="162"/>
      <c r="AY1702" s="162"/>
      <c r="AZ1702" s="162"/>
      <c r="BA1702" s="162"/>
      <c r="BB1702" s="162"/>
      <c r="BC1702" s="162"/>
      <c r="BD1702" s="162"/>
      <c r="BE1702" s="162"/>
      <c r="BF1702" s="162"/>
      <c r="BG1702" s="162"/>
      <c r="BH1702" s="162"/>
    </row>
    <row r="1703" spans="1:60" outlineLevel="1" x14ac:dyDescent="0.2">
      <c r="A1703" s="210"/>
      <c r="B1703" s="174"/>
      <c r="C1703" s="204" t="s">
        <v>642</v>
      </c>
      <c r="D1703" s="179"/>
      <c r="E1703" s="185">
        <v>4.7380000000000004</v>
      </c>
      <c r="F1703" s="191"/>
      <c r="G1703" s="191"/>
      <c r="H1703" s="190"/>
      <c r="I1703" s="213"/>
      <c r="J1703" s="162"/>
      <c r="K1703" s="162"/>
      <c r="L1703" s="162"/>
      <c r="M1703" s="162"/>
      <c r="N1703" s="162"/>
      <c r="O1703" s="162"/>
      <c r="P1703" s="162"/>
      <c r="Q1703" s="162"/>
      <c r="R1703" s="162"/>
      <c r="S1703" s="162"/>
      <c r="T1703" s="162"/>
      <c r="U1703" s="162"/>
      <c r="V1703" s="162"/>
      <c r="W1703" s="162"/>
      <c r="X1703" s="162"/>
      <c r="Y1703" s="162"/>
      <c r="Z1703" s="162"/>
      <c r="AA1703" s="162"/>
      <c r="AB1703" s="162"/>
      <c r="AC1703" s="162"/>
      <c r="AD1703" s="162"/>
      <c r="AE1703" s="162"/>
      <c r="AF1703" s="162"/>
      <c r="AG1703" s="162"/>
      <c r="AH1703" s="162"/>
      <c r="AI1703" s="162"/>
      <c r="AJ1703" s="162"/>
      <c r="AK1703" s="162"/>
      <c r="AL1703" s="162"/>
      <c r="AM1703" s="162"/>
      <c r="AN1703" s="162"/>
      <c r="AO1703" s="162"/>
      <c r="AP1703" s="162"/>
      <c r="AQ1703" s="162"/>
      <c r="AR1703" s="162"/>
      <c r="AS1703" s="162"/>
      <c r="AT1703" s="162"/>
      <c r="AU1703" s="162"/>
      <c r="AV1703" s="162"/>
      <c r="AW1703" s="162"/>
      <c r="AX1703" s="162"/>
      <c r="AY1703" s="162"/>
      <c r="AZ1703" s="162"/>
      <c r="BA1703" s="162"/>
      <c r="BB1703" s="162"/>
      <c r="BC1703" s="162"/>
      <c r="BD1703" s="162"/>
      <c r="BE1703" s="162"/>
      <c r="BF1703" s="162"/>
      <c r="BG1703" s="162"/>
      <c r="BH1703" s="162"/>
    </row>
    <row r="1704" spans="1:60" outlineLevel="1" x14ac:dyDescent="0.2">
      <c r="A1704" s="210"/>
      <c r="B1704" s="174"/>
      <c r="C1704" s="204" t="s">
        <v>643</v>
      </c>
      <c r="D1704" s="179"/>
      <c r="E1704" s="185">
        <v>6.8803999999999998</v>
      </c>
      <c r="F1704" s="191"/>
      <c r="G1704" s="191"/>
      <c r="H1704" s="190"/>
      <c r="I1704" s="213"/>
      <c r="J1704" s="162"/>
      <c r="K1704" s="162"/>
      <c r="L1704" s="162"/>
      <c r="M1704" s="162"/>
      <c r="N1704" s="162"/>
      <c r="O1704" s="162"/>
      <c r="P1704" s="162"/>
      <c r="Q1704" s="162"/>
      <c r="R1704" s="162"/>
      <c r="S1704" s="162"/>
      <c r="T1704" s="162"/>
      <c r="U1704" s="162"/>
      <c r="V1704" s="162"/>
      <c r="W1704" s="162"/>
      <c r="X1704" s="162"/>
      <c r="Y1704" s="162"/>
      <c r="Z1704" s="162"/>
      <c r="AA1704" s="162"/>
      <c r="AB1704" s="162"/>
      <c r="AC1704" s="162"/>
      <c r="AD1704" s="162"/>
      <c r="AE1704" s="162"/>
      <c r="AF1704" s="162"/>
      <c r="AG1704" s="162"/>
      <c r="AH1704" s="162"/>
      <c r="AI1704" s="162"/>
      <c r="AJ1704" s="162"/>
      <c r="AK1704" s="162"/>
      <c r="AL1704" s="162"/>
      <c r="AM1704" s="162"/>
      <c r="AN1704" s="162"/>
      <c r="AO1704" s="162"/>
      <c r="AP1704" s="162"/>
      <c r="AQ1704" s="162"/>
      <c r="AR1704" s="162"/>
      <c r="AS1704" s="162"/>
      <c r="AT1704" s="162"/>
      <c r="AU1704" s="162"/>
      <c r="AV1704" s="162"/>
      <c r="AW1704" s="162"/>
      <c r="AX1704" s="162"/>
      <c r="AY1704" s="162"/>
      <c r="AZ1704" s="162"/>
      <c r="BA1704" s="162"/>
      <c r="BB1704" s="162"/>
      <c r="BC1704" s="162"/>
      <c r="BD1704" s="162"/>
      <c r="BE1704" s="162"/>
      <c r="BF1704" s="162"/>
      <c r="BG1704" s="162"/>
      <c r="BH1704" s="162"/>
    </row>
    <row r="1705" spans="1:60" outlineLevel="1" x14ac:dyDescent="0.2">
      <c r="A1705" s="210"/>
      <c r="B1705" s="174"/>
      <c r="C1705" s="204" t="s">
        <v>644</v>
      </c>
      <c r="D1705" s="179"/>
      <c r="E1705" s="185">
        <v>9.8056000000000001</v>
      </c>
      <c r="F1705" s="191"/>
      <c r="G1705" s="191"/>
      <c r="H1705" s="190"/>
      <c r="I1705" s="213"/>
      <c r="J1705" s="162"/>
      <c r="K1705" s="162"/>
      <c r="L1705" s="162"/>
      <c r="M1705" s="162"/>
      <c r="N1705" s="162"/>
      <c r="O1705" s="162"/>
      <c r="P1705" s="162"/>
      <c r="Q1705" s="162"/>
      <c r="R1705" s="162"/>
      <c r="S1705" s="162"/>
      <c r="T1705" s="162"/>
      <c r="U1705" s="162"/>
      <c r="V1705" s="162"/>
      <c r="W1705" s="162"/>
      <c r="X1705" s="162"/>
      <c r="Y1705" s="162"/>
      <c r="Z1705" s="162"/>
      <c r="AA1705" s="162"/>
      <c r="AB1705" s="162"/>
      <c r="AC1705" s="162"/>
      <c r="AD1705" s="162"/>
      <c r="AE1705" s="162"/>
      <c r="AF1705" s="162"/>
      <c r="AG1705" s="162"/>
      <c r="AH1705" s="162"/>
      <c r="AI1705" s="162"/>
      <c r="AJ1705" s="162"/>
      <c r="AK1705" s="162"/>
      <c r="AL1705" s="162"/>
      <c r="AM1705" s="162"/>
      <c r="AN1705" s="162"/>
      <c r="AO1705" s="162"/>
      <c r="AP1705" s="162"/>
      <c r="AQ1705" s="162"/>
      <c r="AR1705" s="162"/>
      <c r="AS1705" s="162"/>
      <c r="AT1705" s="162"/>
      <c r="AU1705" s="162"/>
      <c r="AV1705" s="162"/>
      <c r="AW1705" s="162"/>
      <c r="AX1705" s="162"/>
      <c r="AY1705" s="162"/>
      <c r="AZ1705" s="162"/>
      <c r="BA1705" s="162"/>
      <c r="BB1705" s="162"/>
      <c r="BC1705" s="162"/>
      <c r="BD1705" s="162"/>
      <c r="BE1705" s="162"/>
      <c r="BF1705" s="162"/>
      <c r="BG1705" s="162"/>
      <c r="BH1705" s="162"/>
    </row>
    <row r="1706" spans="1:60" outlineLevel="1" x14ac:dyDescent="0.2">
      <c r="A1706" s="210"/>
      <c r="B1706" s="174"/>
      <c r="C1706" s="204" t="s">
        <v>639</v>
      </c>
      <c r="D1706" s="179"/>
      <c r="E1706" s="185">
        <v>1.5311999999999999</v>
      </c>
      <c r="F1706" s="191"/>
      <c r="G1706" s="191"/>
      <c r="H1706" s="190"/>
      <c r="I1706" s="213"/>
      <c r="J1706" s="162"/>
      <c r="K1706" s="162"/>
      <c r="L1706" s="162"/>
      <c r="M1706" s="162"/>
      <c r="N1706" s="162"/>
      <c r="O1706" s="162"/>
      <c r="P1706" s="162"/>
      <c r="Q1706" s="162"/>
      <c r="R1706" s="162"/>
      <c r="S1706" s="162"/>
      <c r="T1706" s="162"/>
      <c r="U1706" s="162"/>
      <c r="V1706" s="162"/>
      <c r="W1706" s="162"/>
      <c r="X1706" s="162"/>
      <c r="Y1706" s="162"/>
      <c r="Z1706" s="162"/>
      <c r="AA1706" s="162"/>
      <c r="AB1706" s="162"/>
      <c r="AC1706" s="162"/>
      <c r="AD1706" s="162"/>
      <c r="AE1706" s="162"/>
      <c r="AF1706" s="162"/>
      <c r="AG1706" s="162"/>
      <c r="AH1706" s="162"/>
      <c r="AI1706" s="162"/>
      <c r="AJ1706" s="162"/>
      <c r="AK1706" s="162"/>
      <c r="AL1706" s="162"/>
      <c r="AM1706" s="162"/>
      <c r="AN1706" s="162"/>
      <c r="AO1706" s="162"/>
      <c r="AP1706" s="162"/>
      <c r="AQ1706" s="162"/>
      <c r="AR1706" s="162"/>
      <c r="AS1706" s="162"/>
      <c r="AT1706" s="162"/>
      <c r="AU1706" s="162"/>
      <c r="AV1706" s="162"/>
      <c r="AW1706" s="162"/>
      <c r="AX1706" s="162"/>
      <c r="AY1706" s="162"/>
      <c r="AZ1706" s="162"/>
      <c r="BA1706" s="162"/>
      <c r="BB1706" s="162"/>
      <c r="BC1706" s="162"/>
      <c r="BD1706" s="162"/>
      <c r="BE1706" s="162"/>
      <c r="BF1706" s="162"/>
      <c r="BG1706" s="162"/>
      <c r="BH1706" s="162"/>
    </row>
    <row r="1707" spans="1:60" outlineLevel="1" x14ac:dyDescent="0.2">
      <c r="A1707" s="210"/>
      <c r="B1707" s="174"/>
      <c r="C1707" s="204" t="s">
        <v>645</v>
      </c>
      <c r="D1707" s="179"/>
      <c r="E1707" s="185">
        <v>3.9316</v>
      </c>
      <c r="F1707" s="191"/>
      <c r="G1707" s="191"/>
      <c r="H1707" s="190"/>
      <c r="I1707" s="213"/>
      <c r="J1707" s="162"/>
      <c r="K1707" s="162"/>
      <c r="L1707" s="162"/>
      <c r="M1707" s="162"/>
      <c r="N1707" s="162"/>
      <c r="O1707" s="162"/>
      <c r="P1707" s="162"/>
      <c r="Q1707" s="162"/>
      <c r="R1707" s="162"/>
      <c r="S1707" s="162"/>
      <c r="T1707" s="162"/>
      <c r="U1707" s="162"/>
      <c r="V1707" s="162"/>
      <c r="W1707" s="162"/>
      <c r="X1707" s="162"/>
      <c r="Y1707" s="162"/>
      <c r="Z1707" s="162"/>
      <c r="AA1707" s="162"/>
      <c r="AB1707" s="162"/>
      <c r="AC1707" s="162"/>
      <c r="AD1707" s="162"/>
      <c r="AE1707" s="162"/>
      <c r="AF1707" s="162"/>
      <c r="AG1707" s="162"/>
      <c r="AH1707" s="162"/>
      <c r="AI1707" s="162"/>
      <c r="AJ1707" s="162"/>
      <c r="AK1707" s="162"/>
      <c r="AL1707" s="162"/>
      <c r="AM1707" s="162"/>
      <c r="AN1707" s="162"/>
      <c r="AO1707" s="162"/>
      <c r="AP1707" s="162"/>
      <c r="AQ1707" s="162"/>
      <c r="AR1707" s="162"/>
      <c r="AS1707" s="162"/>
      <c r="AT1707" s="162"/>
      <c r="AU1707" s="162"/>
      <c r="AV1707" s="162"/>
      <c r="AW1707" s="162"/>
      <c r="AX1707" s="162"/>
      <c r="AY1707" s="162"/>
      <c r="AZ1707" s="162"/>
      <c r="BA1707" s="162"/>
      <c r="BB1707" s="162"/>
      <c r="BC1707" s="162"/>
      <c r="BD1707" s="162"/>
      <c r="BE1707" s="162"/>
      <c r="BF1707" s="162"/>
      <c r="BG1707" s="162"/>
      <c r="BH1707" s="162"/>
    </row>
    <row r="1708" spans="1:60" outlineLevel="1" x14ac:dyDescent="0.2">
      <c r="A1708" s="210"/>
      <c r="B1708" s="174"/>
      <c r="C1708" s="205" t="s">
        <v>238</v>
      </c>
      <c r="D1708" s="180"/>
      <c r="E1708" s="186">
        <v>93.774600000000007</v>
      </c>
      <c r="F1708" s="191"/>
      <c r="G1708" s="191"/>
      <c r="H1708" s="190"/>
      <c r="I1708" s="213"/>
      <c r="J1708" s="162"/>
      <c r="K1708" s="162"/>
      <c r="L1708" s="162"/>
      <c r="M1708" s="162"/>
      <c r="N1708" s="162"/>
      <c r="O1708" s="162"/>
      <c r="P1708" s="162"/>
      <c r="Q1708" s="162"/>
      <c r="R1708" s="162"/>
      <c r="S1708" s="162"/>
      <c r="T1708" s="162"/>
      <c r="U1708" s="162"/>
      <c r="V1708" s="162"/>
      <c r="W1708" s="162"/>
      <c r="X1708" s="162"/>
      <c r="Y1708" s="162"/>
      <c r="Z1708" s="162"/>
      <c r="AA1708" s="162"/>
      <c r="AB1708" s="162"/>
      <c r="AC1708" s="162"/>
      <c r="AD1708" s="162"/>
      <c r="AE1708" s="162"/>
      <c r="AF1708" s="162"/>
      <c r="AG1708" s="162"/>
      <c r="AH1708" s="162"/>
      <c r="AI1708" s="162"/>
      <c r="AJ1708" s="162"/>
      <c r="AK1708" s="162"/>
      <c r="AL1708" s="162"/>
      <c r="AM1708" s="162"/>
      <c r="AN1708" s="162"/>
      <c r="AO1708" s="162"/>
      <c r="AP1708" s="162"/>
      <c r="AQ1708" s="162"/>
      <c r="AR1708" s="162"/>
      <c r="AS1708" s="162"/>
      <c r="AT1708" s="162"/>
      <c r="AU1708" s="162"/>
      <c r="AV1708" s="162"/>
      <c r="AW1708" s="162"/>
      <c r="AX1708" s="162"/>
      <c r="AY1708" s="162"/>
      <c r="AZ1708" s="162"/>
      <c r="BA1708" s="162"/>
      <c r="BB1708" s="162"/>
      <c r="BC1708" s="162"/>
      <c r="BD1708" s="162"/>
      <c r="BE1708" s="162"/>
      <c r="BF1708" s="162"/>
      <c r="BG1708" s="162"/>
      <c r="BH1708" s="162"/>
    </row>
    <row r="1709" spans="1:60" outlineLevel="1" x14ac:dyDescent="0.2">
      <c r="A1709" s="210"/>
      <c r="B1709" s="174"/>
      <c r="C1709" s="203" t="s">
        <v>239</v>
      </c>
      <c r="D1709" s="179"/>
      <c r="E1709" s="185"/>
      <c r="F1709" s="191"/>
      <c r="G1709" s="191"/>
      <c r="H1709" s="190"/>
      <c r="I1709" s="213"/>
      <c r="J1709" s="162"/>
      <c r="K1709" s="162"/>
      <c r="L1709" s="162"/>
      <c r="M1709" s="162"/>
      <c r="N1709" s="162"/>
      <c r="O1709" s="162"/>
      <c r="P1709" s="162"/>
      <c r="Q1709" s="162"/>
      <c r="R1709" s="162"/>
      <c r="S1709" s="162"/>
      <c r="T1709" s="162"/>
      <c r="U1709" s="162"/>
      <c r="V1709" s="162"/>
      <c r="W1709" s="162"/>
      <c r="X1709" s="162"/>
      <c r="Y1709" s="162"/>
      <c r="Z1709" s="162"/>
      <c r="AA1709" s="162"/>
      <c r="AB1709" s="162"/>
      <c r="AC1709" s="162"/>
      <c r="AD1709" s="162"/>
      <c r="AE1709" s="162"/>
      <c r="AF1709" s="162"/>
      <c r="AG1709" s="162"/>
      <c r="AH1709" s="162"/>
      <c r="AI1709" s="162"/>
      <c r="AJ1709" s="162"/>
      <c r="AK1709" s="162"/>
      <c r="AL1709" s="162"/>
      <c r="AM1709" s="162"/>
      <c r="AN1709" s="162"/>
      <c r="AO1709" s="162"/>
      <c r="AP1709" s="162"/>
      <c r="AQ1709" s="162"/>
      <c r="AR1709" s="162"/>
      <c r="AS1709" s="162"/>
      <c r="AT1709" s="162"/>
      <c r="AU1709" s="162"/>
      <c r="AV1709" s="162"/>
      <c r="AW1709" s="162"/>
      <c r="AX1709" s="162"/>
      <c r="AY1709" s="162"/>
      <c r="AZ1709" s="162"/>
      <c r="BA1709" s="162"/>
      <c r="BB1709" s="162"/>
      <c r="BC1709" s="162"/>
      <c r="BD1709" s="162"/>
      <c r="BE1709" s="162"/>
      <c r="BF1709" s="162"/>
      <c r="BG1709" s="162"/>
      <c r="BH1709" s="162"/>
    </row>
    <row r="1710" spans="1:60" outlineLevel="1" x14ac:dyDescent="0.2">
      <c r="A1710" s="210"/>
      <c r="B1710" s="174"/>
      <c r="C1710" s="202" t="s">
        <v>646</v>
      </c>
      <c r="D1710" s="178"/>
      <c r="E1710" s="184">
        <v>-93.774600000000007</v>
      </c>
      <c r="F1710" s="191"/>
      <c r="G1710" s="191"/>
      <c r="H1710" s="190"/>
      <c r="I1710" s="213"/>
      <c r="J1710" s="162"/>
      <c r="K1710" s="162"/>
      <c r="L1710" s="162"/>
      <c r="M1710" s="162"/>
      <c r="N1710" s="162"/>
      <c r="O1710" s="162"/>
      <c r="P1710" s="162"/>
      <c r="Q1710" s="162"/>
      <c r="R1710" s="162"/>
      <c r="S1710" s="162"/>
      <c r="T1710" s="162"/>
      <c r="U1710" s="162"/>
      <c r="V1710" s="162"/>
      <c r="W1710" s="162"/>
      <c r="X1710" s="162"/>
      <c r="Y1710" s="162"/>
      <c r="Z1710" s="162"/>
      <c r="AA1710" s="162"/>
      <c r="AB1710" s="162"/>
      <c r="AC1710" s="162"/>
      <c r="AD1710" s="162"/>
      <c r="AE1710" s="162"/>
      <c r="AF1710" s="162"/>
      <c r="AG1710" s="162"/>
      <c r="AH1710" s="162"/>
      <c r="AI1710" s="162"/>
      <c r="AJ1710" s="162"/>
      <c r="AK1710" s="162"/>
      <c r="AL1710" s="162"/>
      <c r="AM1710" s="162"/>
      <c r="AN1710" s="162"/>
      <c r="AO1710" s="162"/>
      <c r="AP1710" s="162"/>
      <c r="AQ1710" s="162"/>
      <c r="AR1710" s="162"/>
      <c r="AS1710" s="162"/>
      <c r="AT1710" s="162"/>
      <c r="AU1710" s="162"/>
      <c r="AV1710" s="162"/>
      <c r="AW1710" s="162"/>
      <c r="AX1710" s="162"/>
      <c r="AY1710" s="162"/>
      <c r="AZ1710" s="162"/>
      <c r="BA1710" s="162"/>
      <c r="BB1710" s="162"/>
      <c r="BC1710" s="162"/>
      <c r="BD1710" s="162"/>
      <c r="BE1710" s="162"/>
      <c r="BF1710" s="162"/>
      <c r="BG1710" s="162"/>
      <c r="BH1710" s="162"/>
    </row>
    <row r="1711" spans="1:60" outlineLevel="1" x14ac:dyDescent="0.2">
      <c r="A1711" s="210"/>
      <c r="B1711" s="174"/>
      <c r="C1711" s="202" t="s">
        <v>647</v>
      </c>
      <c r="D1711" s="178"/>
      <c r="E1711" s="184">
        <v>2.9449999999999998</v>
      </c>
      <c r="F1711" s="191"/>
      <c r="G1711" s="191"/>
      <c r="H1711" s="190"/>
      <c r="I1711" s="213"/>
      <c r="J1711" s="162"/>
      <c r="K1711" s="162"/>
      <c r="L1711" s="162"/>
      <c r="M1711" s="162"/>
      <c r="N1711" s="162"/>
      <c r="O1711" s="162"/>
      <c r="P1711" s="162"/>
      <c r="Q1711" s="162"/>
      <c r="R1711" s="162"/>
      <c r="S1711" s="162"/>
      <c r="T1711" s="162"/>
      <c r="U1711" s="162"/>
      <c r="V1711" s="162"/>
      <c r="W1711" s="162"/>
      <c r="X1711" s="162"/>
      <c r="Y1711" s="162"/>
      <c r="Z1711" s="162"/>
      <c r="AA1711" s="162"/>
      <c r="AB1711" s="162"/>
      <c r="AC1711" s="162"/>
      <c r="AD1711" s="162"/>
      <c r="AE1711" s="162"/>
      <c r="AF1711" s="162"/>
      <c r="AG1711" s="162"/>
      <c r="AH1711" s="162"/>
      <c r="AI1711" s="162"/>
      <c r="AJ1711" s="162"/>
      <c r="AK1711" s="162"/>
      <c r="AL1711" s="162"/>
      <c r="AM1711" s="162"/>
      <c r="AN1711" s="162"/>
      <c r="AO1711" s="162"/>
      <c r="AP1711" s="162"/>
      <c r="AQ1711" s="162"/>
      <c r="AR1711" s="162"/>
      <c r="AS1711" s="162"/>
      <c r="AT1711" s="162"/>
      <c r="AU1711" s="162"/>
      <c r="AV1711" s="162"/>
      <c r="AW1711" s="162"/>
      <c r="AX1711" s="162"/>
      <c r="AY1711" s="162"/>
      <c r="AZ1711" s="162"/>
      <c r="BA1711" s="162"/>
      <c r="BB1711" s="162"/>
      <c r="BC1711" s="162"/>
      <c r="BD1711" s="162"/>
      <c r="BE1711" s="162"/>
      <c r="BF1711" s="162"/>
      <c r="BG1711" s="162"/>
      <c r="BH1711" s="162"/>
    </row>
    <row r="1712" spans="1:60" outlineLevel="1" x14ac:dyDescent="0.2">
      <c r="A1712" s="210"/>
      <c r="B1712" s="174"/>
      <c r="C1712" s="202" t="s">
        <v>648</v>
      </c>
      <c r="D1712" s="178"/>
      <c r="E1712" s="184">
        <v>0.69599999999999995</v>
      </c>
      <c r="F1712" s="191"/>
      <c r="G1712" s="191"/>
      <c r="H1712" s="190"/>
      <c r="I1712" s="213"/>
      <c r="J1712" s="162"/>
      <c r="K1712" s="162"/>
      <c r="L1712" s="162"/>
      <c r="M1712" s="162"/>
      <c r="N1712" s="162"/>
      <c r="O1712" s="162"/>
      <c r="P1712" s="162"/>
      <c r="Q1712" s="162"/>
      <c r="R1712" s="162"/>
      <c r="S1712" s="162"/>
      <c r="T1712" s="162"/>
      <c r="U1712" s="162"/>
      <c r="V1712" s="162"/>
      <c r="W1712" s="162"/>
      <c r="X1712" s="162"/>
      <c r="Y1712" s="162"/>
      <c r="Z1712" s="162"/>
      <c r="AA1712" s="162"/>
      <c r="AB1712" s="162"/>
      <c r="AC1712" s="162"/>
      <c r="AD1712" s="162"/>
      <c r="AE1712" s="162"/>
      <c r="AF1712" s="162"/>
      <c r="AG1712" s="162"/>
      <c r="AH1712" s="162"/>
      <c r="AI1712" s="162"/>
      <c r="AJ1712" s="162"/>
      <c r="AK1712" s="162"/>
      <c r="AL1712" s="162"/>
      <c r="AM1712" s="162"/>
      <c r="AN1712" s="162"/>
      <c r="AO1712" s="162"/>
      <c r="AP1712" s="162"/>
      <c r="AQ1712" s="162"/>
      <c r="AR1712" s="162"/>
      <c r="AS1712" s="162"/>
      <c r="AT1712" s="162"/>
      <c r="AU1712" s="162"/>
      <c r="AV1712" s="162"/>
      <c r="AW1712" s="162"/>
      <c r="AX1712" s="162"/>
      <c r="AY1712" s="162"/>
      <c r="AZ1712" s="162"/>
      <c r="BA1712" s="162"/>
      <c r="BB1712" s="162"/>
      <c r="BC1712" s="162"/>
      <c r="BD1712" s="162"/>
      <c r="BE1712" s="162"/>
      <c r="BF1712" s="162"/>
      <c r="BG1712" s="162"/>
      <c r="BH1712" s="162"/>
    </row>
    <row r="1713" spans="1:60" outlineLevel="1" x14ac:dyDescent="0.2">
      <c r="A1713" s="210"/>
      <c r="B1713" s="174"/>
      <c r="C1713" s="202" t="s">
        <v>649</v>
      </c>
      <c r="D1713" s="178"/>
      <c r="E1713" s="184">
        <v>0.81599999999999995</v>
      </c>
      <c r="F1713" s="191"/>
      <c r="G1713" s="191"/>
      <c r="H1713" s="190"/>
      <c r="I1713" s="213"/>
      <c r="J1713" s="162"/>
      <c r="K1713" s="162"/>
      <c r="L1713" s="162"/>
      <c r="M1713" s="162"/>
      <c r="N1713" s="162"/>
      <c r="O1713" s="162"/>
      <c r="P1713" s="162"/>
      <c r="Q1713" s="162"/>
      <c r="R1713" s="162"/>
      <c r="S1713" s="162"/>
      <c r="T1713" s="162"/>
      <c r="U1713" s="162"/>
      <c r="V1713" s="162"/>
      <c r="W1713" s="162"/>
      <c r="X1713" s="162"/>
      <c r="Y1713" s="162"/>
      <c r="Z1713" s="162"/>
      <c r="AA1713" s="162"/>
      <c r="AB1713" s="162"/>
      <c r="AC1713" s="162"/>
      <c r="AD1713" s="162"/>
      <c r="AE1713" s="162"/>
      <c r="AF1713" s="162"/>
      <c r="AG1713" s="162"/>
      <c r="AH1713" s="162"/>
      <c r="AI1713" s="162"/>
      <c r="AJ1713" s="162"/>
      <c r="AK1713" s="162"/>
      <c r="AL1713" s="162"/>
      <c r="AM1713" s="162"/>
      <c r="AN1713" s="162"/>
      <c r="AO1713" s="162"/>
      <c r="AP1713" s="162"/>
      <c r="AQ1713" s="162"/>
      <c r="AR1713" s="162"/>
      <c r="AS1713" s="162"/>
      <c r="AT1713" s="162"/>
      <c r="AU1713" s="162"/>
      <c r="AV1713" s="162"/>
      <c r="AW1713" s="162"/>
      <c r="AX1713" s="162"/>
      <c r="AY1713" s="162"/>
      <c r="AZ1713" s="162"/>
      <c r="BA1713" s="162"/>
      <c r="BB1713" s="162"/>
      <c r="BC1713" s="162"/>
      <c r="BD1713" s="162"/>
      <c r="BE1713" s="162"/>
      <c r="BF1713" s="162"/>
      <c r="BG1713" s="162"/>
      <c r="BH1713" s="162"/>
    </row>
    <row r="1714" spans="1:60" outlineLevel="1" x14ac:dyDescent="0.2">
      <c r="A1714" s="210"/>
      <c r="B1714" s="174"/>
      <c r="C1714" s="202" t="s">
        <v>650</v>
      </c>
      <c r="D1714" s="178"/>
      <c r="E1714" s="184">
        <v>0.50800000000000001</v>
      </c>
      <c r="F1714" s="191"/>
      <c r="G1714" s="191"/>
      <c r="H1714" s="190"/>
      <c r="I1714" s="213"/>
      <c r="J1714" s="162"/>
      <c r="K1714" s="162"/>
      <c r="L1714" s="162"/>
      <c r="M1714" s="162"/>
      <c r="N1714" s="162"/>
      <c r="O1714" s="162"/>
      <c r="P1714" s="162"/>
      <c r="Q1714" s="162"/>
      <c r="R1714" s="162"/>
      <c r="S1714" s="162"/>
      <c r="T1714" s="162"/>
      <c r="U1714" s="162"/>
      <c r="V1714" s="162"/>
      <c r="W1714" s="162"/>
      <c r="X1714" s="162"/>
      <c r="Y1714" s="162"/>
      <c r="Z1714" s="162"/>
      <c r="AA1714" s="162"/>
      <c r="AB1714" s="162"/>
      <c r="AC1714" s="162"/>
      <c r="AD1714" s="162"/>
      <c r="AE1714" s="162"/>
      <c r="AF1714" s="162"/>
      <c r="AG1714" s="162"/>
      <c r="AH1714" s="162"/>
      <c r="AI1714" s="162"/>
      <c r="AJ1714" s="162"/>
      <c r="AK1714" s="162"/>
      <c r="AL1714" s="162"/>
      <c r="AM1714" s="162"/>
      <c r="AN1714" s="162"/>
      <c r="AO1714" s="162"/>
      <c r="AP1714" s="162"/>
      <c r="AQ1714" s="162"/>
      <c r="AR1714" s="162"/>
      <c r="AS1714" s="162"/>
      <c r="AT1714" s="162"/>
      <c r="AU1714" s="162"/>
      <c r="AV1714" s="162"/>
      <c r="AW1714" s="162"/>
      <c r="AX1714" s="162"/>
      <c r="AY1714" s="162"/>
      <c r="AZ1714" s="162"/>
      <c r="BA1714" s="162"/>
      <c r="BB1714" s="162"/>
      <c r="BC1714" s="162"/>
      <c r="BD1714" s="162"/>
      <c r="BE1714" s="162"/>
      <c r="BF1714" s="162"/>
      <c r="BG1714" s="162"/>
      <c r="BH1714" s="162"/>
    </row>
    <row r="1715" spans="1:60" outlineLevel="1" x14ac:dyDescent="0.2">
      <c r="A1715" s="210"/>
      <c r="B1715" s="174"/>
      <c r="C1715" s="202" t="s">
        <v>651</v>
      </c>
      <c r="D1715" s="178"/>
      <c r="E1715" s="184">
        <v>1.95</v>
      </c>
      <c r="F1715" s="191"/>
      <c r="G1715" s="191"/>
      <c r="H1715" s="190"/>
      <c r="I1715" s="213"/>
      <c r="J1715" s="162"/>
      <c r="K1715" s="162"/>
      <c r="L1715" s="162"/>
      <c r="M1715" s="162"/>
      <c r="N1715" s="162"/>
      <c r="O1715" s="162"/>
      <c r="P1715" s="162"/>
      <c r="Q1715" s="162"/>
      <c r="R1715" s="162"/>
      <c r="S1715" s="162"/>
      <c r="T1715" s="162"/>
      <c r="U1715" s="162"/>
      <c r="V1715" s="162"/>
      <c r="W1715" s="162"/>
      <c r="X1715" s="162"/>
      <c r="Y1715" s="162"/>
      <c r="Z1715" s="162"/>
      <c r="AA1715" s="162"/>
      <c r="AB1715" s="162"/>
      <c r="AC1715" s="162"/>
      <c r="AD1715" s="162"/>
      <c r="AE1715" s="162"/>
      <c r="AF1715" s="162"/>
      <c r="AG1715" s="162"/>
      <c r="AH1715" s="162"/>
      <c r="AI1715" s="162"/>
      <c r="AJ1715" s="162"/>
      <c r="AK1715" s="162"/>
      <c r="AL1715" s="162"/>
      <c r="AM1715" s="162"/>
      <c r="AN1715" s="162"/>
      <c r="AO1715" s="162"/>
      <c r="AP1715" s="162"/>
      <c r="AQ1715" s="162"/>
      <c r="AR1715" s="162"/>
      <c r="AS1715" s="162"/>
      <c r="AT1715" s="162"/>
      <c r="AU1715" s="162"/>
      <c r="AV1715" s="162"/>
      <c r="AW1715" s="162"/>
      <c r="AX1715" s="162"/>
      <c r="AY1715" s="162"/>
      <c r="AZ1715" s="162"/>
      <c r="BA1715" s="162"/>
      <c r="BB1715" s="162"/>
      <c r="BC1715" s="162"/>
      <c r="BD1715" s="162"/>
      <c r="BE1715" s="162"/>
      <c r="BF1715" s="162"/>
      <c r="BG1715" s="162"/>
      <c r="BH1715" s="162"/>
    </row>
    <row r="1716" spans="1:60" outlineLevel="1" x14ac:dyDescent="0.2">
      <c r="A1716" s="210"/>
      <c r="B1716" s="174"/>
      <c r="C1716" s="202" t="s">
        <v>652</v>
      </c>
      <c r="D1716" s="178"/>
      <c r="E1716" s="184">
        <v>0.52400000000000002</v>
      </c>
      <c r="F1716" s="191"/>
      <c r="G1716" s="191"/>
      <c r="H1716" s="190"/>
      <c r="I1716" s="213"/>
      <c r="J1716" s="162"/>
      <c r="K1716" s="162"/>
      <c r="L1716" s="162"/>
      <c r="M1716" s="162"/>
      <c r="N1716" s="162"/>
      <c r="O1716" s="162"/>
      <c r="P1716" s="162"/>
      <c r="Q1716" s="162"/>
      <c r="R1716" s="162"/>
      <c r="S1716" s="162"/>
      <c r="T1716" s="162"/>
      <c r="U1716" s="162"/>
      <c r="V1716" s="162"/>
      <c r="W1716" s="162"/>
      <c r="X1716" s="162"/>
      <c r="Y1716" s="162"/>
      <c r="Z1716" s="162"/>
      <c r="AA1716" s="162"/>
      <c r="AB1716" s="162"/>
      <c r="AC1716" s="162"/>
      <c r="AD1716" s="162"/>
      <c r="AE1716" s="162"/>
      <c r="AF1716" s="162"/>
      <c r="AG1716" s="162"/>
      <c r="AH1716" s="162"/>
      <c r="AI1716" s="162"/>
      <c r="AJ1716" s="162"/>
      <c r="AK1716" s="162"/>
      <c r="AL1716" s="162"/>
      <c r="AM1716" s="162"/>
      <c r="AN1716" s="162"/>
      <c r="AO1716" s="162"/>
      <c r="AP1716" s="162"/>
      <c r="AQ1716" s="162"/>
      <c r="AR1716" s="162"/>
      <c r="AS1716" s="162"/>
      <c r="AT1716" s="162"/>
      <c r="AU1716" s="162"/>
      <c r="AV1716" s="162"/>
      <c r="AW1716" s="162"/>
      <c r="AX1716" s="162"/>
      <c r="AY1716" s="162"/>
      <c r="AZ1716" s="162"/>
      <c r="BA1716" s="162"/>
      <c r="BB1716" s="162"/>
      <c r="BC1716" s="162"/>
      <c r="BD1716" s="162"/>
      <c r="BE1716" s="162"/>
      <c r="BF1716" s="162"/>
      <c r="BG1716" s="162"/>
      <c r="BH1716" s="162"/>
    </row>
    <row r="1717" spans="1:60" outlineLevel="1" x14ac:dyDescent="0.2">
      <c r="A1717" s="210"/>
      <c r="B1717" s="174"/>
      <c r="C1717" s="202" t="s">
        <v>653</v>
      </c>
      <c r="D1717" s="178"/>
      <c r="E1717" s="184">
        <v>2.9449999999999998</v>
      </c>
      <c r="F1717" s="191"/>
      <c r="G1717" s="191"/>
      <c r="H1717" s="190"/>
      <c r="I1717" s="213"/>
      <c r="J1717" s="162"/>
      <c r="K1717" s="162"/>
      <c r="L1717" s="162"/>
      <c r="M1717" s="162"/>
      <c r="N1717" s="162"/>
      <c r="O1717" s="162"/>
      <c r="P1717" s="162"/>
      <c r="Q1717" s="162"/>
      <c r="R1717" s="162"/>
      <c r="S1717" s="162"/>
      <c r="T1717" s="162"/>
      <c r="U1717" s="162"/>
      <c r="V1717" s="162"/>
      <c r="W1717" s="162"/>
      <c r="X1717" s="162"/>
      <c r="Y1717" s="162"/>
      <c r="Z1717" s="162"/>
      <c r="AA1717" s="162"/>
      <c r="AB1717" s="162"/>
      <c r="AC1717" s="162"/>
      <c r="AD1717" s="162"/>
      <c r="AE1717" s="162"/>
      <c r="AF1717" s="162"/>
      <c r="AG1717" s="162"/>
      <c r="AH1717" s="162"/>
      <c r="AI1717" s="162"/>
      <c r="AJ1717" s="162"/>
      <c r="AK1717" s="162"/>
      <c r="AL1717" s="162"/>
      <c r="AM1717" s="162"/>
      <c r="AN1717" s="162"/>
      <c r="AO1717" s="162"/>
      <c r="AP1717" s="162"/>
      <c r="AQ1717" s="162"/>
      <c r="AR1717" s="162"/>
      <c r="AS1717" s="162"/>
      <c r="AT1717" s="162"/>
      <c r="AU1717" s="162"/>
      <c r="AV1717" s="162"/>
      <c r="AW1717" s="162"/>
      <c r="AX1717" s="162"/>
      <c r="AY1717" s="162"/>
      <c r="AZ1717" s="162"/>
      <c r="BA1717" s="162"/>
      <c r="BB1717" s="162"/>
      <c r="BC1717" s="162"/>
      <c r="BD1717" s="162"/>
      <c r="BE1717" s="162"/>
      <c r="BF1717" s="162"/>
      <c r="BG1717" s="162"/>
      <c r="BH1717" s="162"/>
    </row>
    <row r="1718" spans="1:60" outlineLevel="1" x14ac:dyDescent="0.2">
      <c r="A1718" s="210"/>
      <c r="B1718" s="174"/>
      <c r="C1718" s="202" t="s">
        <v>654</v>
      </c>
      <c r="D1718" s="178"/>
      <c r="E1718" s="184">
        <v>0.34799999999999998</v>
      </c>
      <c r="F1718" s="191"/>
      <c r="G1718" s="191"/>
      <c r="H1718" s="190"/>
      <c r="I1718" s="213"/>
      <c r="J1718" s="162"/>
      <c r="K1718" s="162"/>
      <c r="L1718" s="162"/>
      <c r="M1718" s="162"/>
      <c r="N1718" s="162"/>
      <c r="O1718" s="162"/>
      <c r="P1718" s="162"/>
      <c r="Q1718" s="162"/>
      <c r="R1718" s="162"/>
      <c r="S1718" s="162"/>
      <c r="T1718" s="162"/>
      <c r="U1718" s="162"/>
      <c r="V1718" s="162"/>
      <c r="W1718" s="162"/>
      <c r="X1718" s="162"/>
      <c r="Y1718" s="162"/>
      <c r="Z1718" s="162"/>
      <c r="AA1718" s="162"/>
      <c r="AB1718" s="162"/>
      <c r="AC1718" s="162"/>
      <c r="AD1718" s="162"/>
      <c r="AE1718" s="162"/>
      <c r="AF1718" s="162"/>
      <c r="AG1718" s="162"/>
      <c r="AH1718" s="162"/>
      <c r="AI1718" s="162"/>
      <c r="AJ1718" s="162"/>
      <c r="AK1718" s="162"/>
      <c r="AL1718" s="162"/>
      <c r="AM1718" s="162"/>
      <c r="AN1718" s="162"/>
      <c r="AO1718" s="162"/>
      <c r="AP1718" s="162"/>
      <c r="AQ1718" s="162"/>
      <c r="AR1718" s="162"/>
      <c r="AS1718" s="162"/>
      <c r="AT1718" s="162"/>
      <c r="AU1718" s="162"/>
      <c r="AV1718" s="162"/>
      <c r="AW1718" s="162"/>
      <c r="AX1718" s="162"/>
      <c r="AY1718" s="162"/>
      <c r="AZ1718" s="162"/>
      <c r="BA1718" s="162"/>
      <c r="BB1718" s="162"/>
      <c r="BC1718" s="162"/>
      <c r="BD1718" s="162"/>
      <c r="BE1718" s="162"/>
      <c r="BF1718" s="162"/>
      <c r="BG1718" s="162"/>
      <c r="BH1718" s="162"/>
    </row>
    <row r="1719" spans="1:60" outlineLevel="1" x14ac:dyDescent="0.2">
      <c r="A1719" s="210"/>
      <c r="B1719" s="174"/>
      <c r="C1719" s="202" t="s">
        <v>655</v>
      </c>
      <c r="D1719" s="178"/>
      <c r="E1719" s="184">
        <v>0.64200000000000002</v>
      </c>
      <c r="F1719" s="191"/>
      <c r="G1719" s="191"/>
      <c r="H1719" s="190"/>
      <c r="I1719" s="213"/>
      <c r="J1719" s="162"/>
      <c r="K1719" s="162"/>
      <c r="L1719" s="162"/>
      <c r="M1719" s="162"/>
      <c r="N1719" s="162"/>
      <c r="O1719" s="162"/>
      <c r="P1719" s="162"/>
      <c r="Q1719" s="162"/>
      <c r="R1719" s="162"/>
      <c r="S1719" s="162"/>
      <c r="T1719" s="162"/>
      <c r="U1719" s="162"/>
      <c r="V1719" s="162"/>
      <c r="W1719" s="162"/>
      <c r="X1719" s="162"/>
      <c r="Y1719" s="162"/>
      <c r="Z1719" s="162"/>
      <c r="AA1719" s="162"/>
      <c r="AB1719" s="162"/>
      <c r="AC1719" s="162"/>
      <c r="AD1719" s="162"/>
      <c r="AE1719" s="162"/>
      <c r="AF1719" s="162"/>
      <c r="AG1719" s="162"/>
      <c r="AH1719" s="162"/>
      <c r="AI1719" s="162"/>
      <c r="AJ1719" s="162"/>
      <c r="AK1719" s="162"/>
      <c r="AL1719" s="162"/>
      <c r="AM1719" s="162"/>
      <c r="AN1719" s="162"/>
      <c r="AO1719" s="162"/>
      <c r="AP1719" s="162"/>
      <c r="AQ1719" s="162"/>
      <c r="AR1719" s="162"/>
      <c r="AS1719" s="162"/>
      <c r="AT1719" s="162"/>
      <c r="AU1719" s="162"/>
      <c r="AV1719" s="162"/>
      <c r="AW1719" s="162"/>
      <c r="AX1719" s="162"/>
      <c r="AY1719" s="162"/>
      <c r="AZ1719" s="162"/>
      <c r="BA1719" s="162"/>
      <c r="BB1719" s="162"/>
      <c r="BC1719" s="162"/>
      <c r="BD1719" s="162"/>
      <c r="BE1719" s="162"/>
      <c r="BF1719" s="162"/>
      <c r="BG1719" s="162"/>
      <c r="BH1719" s="162"/>
    </row>
    <row r="1720" spans="1:60" outlineLevel="1" x14ac:dyDescent="0.2">
      <c r="A1720" s="210"/>
      <c r="B1720" s="174"/>
      <c r="C1720" s="202" t="s">
        <v>656</v>
      </c>
      <c r="D1720" s="178"/>
      <c r="E1720" s="184">
        <v>0.746</v>
      </c>
      <c r="F1720" s="191"/>
      <c r="G1720" s="191"/>
      <c r="H1720" s="190"/>
      <c r="I1720" s="213"/>
      <c r="J1720" s="162"/>
      <c r="K1720" s="162"/>
      <c r="L1720" s="162"/>
      <c r="M1720" s="162"/>
      <c r="N1720" s="162"/>
      <c r="O1720" s="162"/>
      <c r="P1720" s="162"/>
      <c r="Q1720" s="162"/>
      <c r="R1720" s="162"/>
      <c r="S1720" s="162"/>
      <c r="T1720" s="162"/>
      <c r="U1720" s="162"/>
      <c r="V1720" s="162"/>
      <c r="W1720" s="162"/>
      <c r="X1720" s="162"/>
      <c r="Y1720" s="162"/>
      <c r="Z1720" s="162"/>
      <c r="AA1720" s="162"/>
      <c r="AB1720" s="162"/>
      <c r="AC1720" s="162"/>
      <c r="AD1720" s="162"/>
      <c r="AE1720" s="162"/>
      <c r="AF1720" s="162"/>
      <c r="AG1720" s="162"/>
      <c r="AH1720" s="162"/>
      <c r="AI1720" s="162"/>
      <c r="AJ1720" s="162"/>
      <c r="AK1720" s="162"/>
      <c r="AL1720" s="162"/>
      <c r="AM1720" s="162"/>
      <c r="AN1720" s="162"/>
      <c r="AO1720" s="162"/>
      <c r="AP1720" s="162"/>
      <c r="AQ1720" s="162"/>
      <c r="AR1720" s="162"/>
      <c r="AS1720" s="162"/>
      <c r="AT1720" s="162"/>
      <c r="AU1720" s="162"/>
      <c r="AV1720" s="162"/>
      <c r="AW1720" s="162"/>
      <c r="AX1720" s="162"/>
      <c r="AY1720" s="162"/>
      <c r="AZ1720" s="162"/>
      <c r="BA1720" s="162"/>
      <c r="BB1720" s="162"/>
      <c r="BC1720" s="162"/>
      <c r="BD1720" s="162"/>
      <c r="BE1720" s="162"/>
      <c r="BF1720" s="162"/>
      <c r="BG1720" s="162"/>
      <c r="BH1720" s="162"/>
    </row>
    <row r="1721" spans="1:60" outlineLevel="1" x14ac:dyDescent="0.2">
      <c r="A1721" s="210"/>
      <c r="B1721" s="174"/>
      <c r="C1721" s="202" t="s">
        <v>657</v>
      </c>
      <c r="D1721" s="178"/>
      <c r="E1721" s="184">
        <v>1.3</v>
      </c>
      <c r="F1721" s="191"/>
      <c r="G1721" s="191"/>
      <c r="H1721" s="190"/>
      <c r="I1721" s="213"/>
      <c r="J1721" s="162"/>
      <c r="K1721" s="162"/>
      <c r="L1721" s="162"/>
      <c r="M1721" s="162"/>
      <c r="N1721" s="162"/>
      <c r="O1721" s="162"/>
      <c r="P1721" s="162"/>
      <c r="Q1721" s="162"/>
      <c r="R1721" s="162"/>
      <c r="S1721" s="162"/>
      <c r="T1721" s="162"/>
      <c r="U1721" s="162"/>
      <c r="V1721" s="162"/>
      <c r="W1721" s="162"/>
      <c r="X1721" s="162"/>
      <c r="Y1721" s="162"/>
      <c r="Z1721" s="162"/>
      <c r="AA1721" s="162"/>
      <c r="AB1721" s="162"/>
      <c r="AC1721" s="162"/>
      <c r="AD1721" s="162"/>
      <c r="AE1721" s="162"/>
      <c r="AF1721" s="162"/>
      <c r="AG1721" s="162"/>
      <c r="AH1721" s="162"/>
      <c r="AI1721" s="162"/>
      <c r="AJ1721" s="162"/>
      <c r="AK1721" s="162"/>
      <c r="AL1721" s="162"/>
      <c r="AM1721" s="162"/>
      <c r="AN1721" s="162"/>
      <c r="AO1721" s="162"/>
      <c r="AP1721" s="162"/>
      <c r="AQ1721" s="162"/>
      <c r="AR1721" s="162"/>
      <c r="AS1721" s="162"/>
      <c r="AT1721" s="162"/>
      <c r="AU1721" s="162"/>
      <c r="AV1721" s="162"/>
      <c r="AW1721" s="162"/>
      <c r="AX1721" s="162"/>
      <c r="AY1721" s="162"/>
      <c r="AZ1721" s="162"/>
      <c r="BA1721" s="162"/>
      <c r="BB1721" s="162"/>
      <c r="BC1721" s="162"/>
      <c r="BD1721" s="162"/>
      <c r="BE1721" s="162"/>
      <c r="BF1721" s="162"/>
      <c r="BG1721" s="162"/>
      <c r="BH1721" s="162"/>
    </row>
    <row r="1722" spans="1:60" outlineLevel="1" x14ac:dyDescent="0.2">
      <c r="A1722" s="210"/>
      <c r="B1722" s="174"/>
      <c r="C1722" s="202" t="s">
        <v>652</v>
      </c>
      <c r="D1722" s="178"/>
      <c r="E1722" s="184">
        <v>0.52400000000000002</v>
      </c>
      <c r="F1722" s="191"/>
      <c r="G1722" s="191"/>
      <c r="H1722" s="190"/>
      <c r="I1722" s="213"/>
      <c r="J1722" s="162"/>
      <c r="K1722" s="162"/>
      <c r="L1722" s="162"/>
      <c r="M1722" s="162"/>
      <c r="N1722" s="162"/>
      <c r="O1722" s="162"/>
      <c r="P1722" s="162"/>
      <c r="Q1722" s="162"/>
      <c r="R1722" s="162"/>
      <c r="S1722" s="162"/>
      <c r="T1722" s="162"/>
      <c r="U1722" s="162"/>
      <c r="V1722" s="162"/>
      <c r="W1722" s="162"/>
      <c r="X1722" s="162"/>
      <c r="Y1722" s="162"/>
      <c r="Z1722" s="162"/>
      <c r="AA1722" s="162"/>
      <c r="AB1722" s="162"/>
      <c r="AC1722" s="162"/>
      <c r="AD1722" s="162"/>
      <c r="AE1722" s="162"/>
      <c r="AF1722" s="162"/>
      <c r="AG1722" s="162"/>
      <c r="AH1722" s="162"/>
      <c r="AI1722" s="162"/>
      <c r="AJ1722" s="162"/>
      <c r="AK1722" s="162"/>
      <c r="AL1722" s="162"/>
      <c r="AM1722" s="162"/>
      <c r="AN1722" s="162"/>
      <c r="AO1722" s="162"/>
      <c r="AP1722" s="162"/>
      <c r="AQ1722" s="162"/>
      <c r="AR1722" s="162"/>
      <c r="AS1722" s="162"/>
      <c r="AT1722" s="162"/>
      <c r="AU1722" s="162"/>
      <c r="AV1722" s="162"/>
      <c r="AW1722" s="162"/>
      <c r="AX1722" s="162"/>
      <c r="AY1722" s="162"/>
      <c r="AZ1722" s="162"/>
      <c r="BA1722" s="162"/>
      <c r="BB1722" s="162"/>
      <c r="BC1722" s="162"/>
      <c r="BD1722" s="162"/>
      <c r="BE1722" s="162"/>
      <c r="BF1722" s="162"/>
      <c r="BG1722" s="162"/>
      <c r="BH1722" s="162"/>
    </row>
    <row r="1723" spans="1:60" outlineLevel="1" x14ac:dyDescent="0.2">
      <c r="A1723" s="210"/>
      <c r="B1723" s="174"/>
      <c r="C1723" s="202" t="s">
        <v>658</v>
      </c>
      <c r="D1723" s="178"/>
      <c r="E1723" s="184">
        <v>0.92200000000000004</v>
      </c>
      <c r="F1723" s="191"/>
      <c r="G1723" s="191"/>
      <c r="H1723" s="190"/>
      <c r="I1723" s="213"/>
      <c r="J1723" s="162"/>
      <c r="K1723" s="162"/>
      <c r="L1723" s="162"/>
      <c r="M1723" s="162"/>
      <c r="N1723" s="162"/>
      <c r="O1723" s="162"/>
      <c r="P1723" s="162"/>
      <c r="Q1723" s="162"/>
      <c r="R1723" s="162"/>
      <c r="S1723" s="162"/>
      <c r="T1723" s="162"/>
      <c r="U1723" s="162"/>
      <c r="V1723" s="162"/>
      <c r="W1723" s="162"/>
      <c r="X1723" s="162"/>
      <c r="Y1723" s="162"/>
      <c r="Z1723" s="162"/>
      <c r="AA1723" s="162"/>
      <c r="AB1723" s="162"/>
      <c r="AC1723" s="162"/>
      <c r="AD1723" s="162"/>
      <c r="AE1723" s="162"/>
      <c r="AF1723" s="162"/>
      <c r="AG1723" s="162"/>
      <c r="AH1723" s="162"/>
      <c r="AI1723" s="162"/>
      <c r="AJ1723" s="162"/>
      <c r="AK1723" s="162"/>
      <c r="AL1723" s="162"/>
      <c r="AM1723" s="162"/>
      <c r="AN1723" s="162"/>
      <c r="AO1723" s="162"/>
      <c r="AP1723" s="162"/>
      <c r="AQ1723" s="162"/>
      <c r="AR1723" s="162"/>
      <c r="AS1723" s="162"/>
      <c r="AT1723" s="162"/>
      <c r="AU1723" s="162"/>
      <c r="AV1723" s="162"/>
      <c r="AW1723" s="162"/>
      <c r="AX1723" s="162"/>
      <c r="AY1723" s="162"/>
      <c r="AZ1723" s="162"/>
      <c r="BA1723" s="162"/>
      <c r="BB1723" s="162"/>
      <c r="BC1723" s="162"/>
      <c r="BD1723" s="162"/>
      <c r="BE1723" s="162"/>
      <c r="BF1723" s="162"/>
      <c r="BG1723" s="162"/>
      <c r="BH1723" s="162"/>
    </row>
    <row r="1724" spans="1:60" outlineLevel="1" x14ac:dyDescent="0.2">
      <c r="A1724" s="210"/>
      <c r="B1724" s="174"/>
      <c r="C1724" s="202" t="s">
        <v>554</v>
      </c>
      <c r="D1724" s="178"/>
      <c r="E1724" s="184"/>
      <c r="F1724" s="191"/>
      <c r="G1724" s="191"/>
      <c r="H1724" s="190"/>
      <c r="I1724" s="213"/>
      <c r="J1724" s="162"/>
      <c r="K1724" s="162"/>
      <c r="L1724" s="162"/>
      <c r="M1724" s="162"/>
      <c r="N1724" s="162"/>
      <c r="O1724" s="162"/>
      <c r="P1724" s="162"/>
      <c r="Q1724" s="162"/>
      <c r="R1724" s="162"/>
      <c r="S1724" s="162"/>
      <c r="T1724" s="162"/>
      <c r="U1724" s="162"/>
      <c r="V1724" s="162"/>
      <c r="W1724" s="162"/>
      <c r="X1724" s="162"/>
      <c r="Y1724" s="162"/>
      <c r="Z1724" s="162"/>
      <c r="AA1724" s="162"/>
      <c r="AB1724" s="162"/>
      <c r="AC1724" s="162"/>
      <c r="AD1724" s="162"/>
      <c r="AE1724" s="162"/>
      <c r="AF1724" s="162"/>
      <c r="AG1724" s="162"/>
      <c r="AH1724" s="162"/>
      <c r="AI1724" s="162"/>
      <c r="AJ1724" s="162"/>
      <c r="AK1724" s="162"/>
      <c r="AL1724" s="162"/>
      <c r="AM1724" s="162"/>
      <c r="AN1724" s="162"/>
      <c r="AO1724" s="162"/>
      <c r="AP1724" s="162"/>
      <c r="AQ1724" s="162"/>
      <c r="AR1724" s="162"/>
      <c r="AS1724" s="162"/>
      <c r="AT1724" s="162"/>
      <c r="AU1724" s="162"/>
      <c r="AV1724" s="162"/>
      <c r="AW1724" s="162"/>
      <c r="AX1724" s="162"/>
      <c r="AY1724" s="162"/>
      <c r="AZ1724" s="162"/>
      <c r="BA1724" s="162"/>
      <c r="BB1724" s="162"/>
      <c r="BC1724" s="162"/>
      <c r="BD1724" s="162"/>
      <c r="BE1724" s="162"/>
      <c r="BF1724" s="162"/>
      <c r="BG1724" s="162"/>
      <c r="BH1724" s="162"/>
    </row>
    <row r="1725" spans="1:60" outlineLevel="1" x14ac:dyDescent="0.2">
      <c r="A1725" s="210"/>
      <c r="B1725" s="174"/>
      <c r="C1725" s="202" t="s">
        <v>659</v>
      </c>
      <c r="D1725" s="178"/>
      <c r="E1725" s="184">
        <v>106.6464</v>
      </c>
      <c r="F1725" s="191"/>
      <c r="G1725" s="191"/>
      <c r="H1725" s="190"/>
      <c r="I1725" s="213"/>
      <c r="J1725" s="162"/>
      <c r="K1725" s="162"/>
      <c r="L1725" s="162"/>
      <c r="M1725" s="162"/>
      <c r="N1725" s="162"/>
      <c r="O1725" s="162"/>
      <c r="P1725" s="162"/>
      <c r="Q1725" s="162"/>
      <c r="R1725" s="162"/>
      <c r="S1725" s="162"/>
      <c r="T1725" s="162"/>
      <c r="U1725" s="162"/>
      <c r="V1725" s="162"/>
      <c r="W1725" s="162"/>
      <c r="X1725" s="162"/>
      <c r="Y1725" s="162"/>
      <c r="Z1725" s="162"/>
      <c r="AA1725" s="162"/>
      <c r="AB1725" s="162"/>
      <c r="AC1725" s="162"/>
      <c r="AD1725" s="162"/>
      <c r="AE1725" s="162"/>
      <c r="AF1725" s="162"/>
      <c r="AG1725" s="162"/>
      <c r="AH1725" s="162"/>
      <c r="AI1725" s="162"/>
      <c r="AJ1725" s="162"/>
      <c r="AK1725" s="162"/>
      <c r="AL1725" s="162"/>
      <c r="AM1725" s="162"/>
      <c r="AN1725" s="162"/>
      <c r="AO1725" s="162"/>
      <c r="AP1725" s="162"/>
      <c r="AQ1725" s="162"/>
      <c r="AR1725" s="162"/>
      <c r="AS1725" s="162"/>
      <c r="AT1725" s="162"/>
      <c r="AU1725" s="162"/>
      <c r="AV1725" s="162"/>
      <c r="AW1725" s="162"/>
      <c r="AX1725" s="162"/>
      <c r="AY1725" s="162"/>
      <c r="AZ1725" s="162"/>
      <c r="BA1725" s="162"/>
      <c r="BB1725" s="162"/>
      <c r="BC1725" s="162"/>
      <c r="BD1725" s="162"/>
      <c r="BE1725" s="162"/>
      <c r="BF1725" s="162"/>
      <c r="BG1725" s="162"/>
      <c r="BH1725" s="162"/>
    </row>
    <row r="1726" spans="1:60" outlineLevel="1" x14ac:dyDescent="0.2">
      <c r="A1726" s="210"/>
      <c r="B1726" s="174"/>
      <c r="C1726" s="202" t="s">
        <v>660</v>
      </c>
      <c r="D1726" s="178"/>
      <c r="E1726" s="184">
        <v>-4.8616000000000001</v>
      </c>
      <c r="F1726" s="191"/>
      <c r="G1726" s="191"/>
      <c r="H1726" s="190"/>
      <c r="I1726" s="213"/>
      <c r="J1726" s="162"/>
      <c r="K1726" s="162"/>
      <c r="L1726" s="162"/>
      <c r="M1726" s="162"/>
      <c r="N1726" s="162"/>
      <c r="O1726" s="162"/>
      <c r="P1726" s="162"/>
      <c r="Q1726" s="162"/>
      <c r="R1726" s="162"/>
      <c r="S1726" s="162"/>
      <c r="T1726" s="162"/>
      <c r="U1726" s="162"/>
      <c r="V1726" s="162"/>
      <c r="W1726" s="162"/>
      <c r="X1726" s="162"/>
      <c r="Y1726" s="162"/>
      <c r="Z1726" s="162"/>
      <c r="AA1726" s="162"/>
      <c r="AB1726" s="162"/>
      <c r="AC1726" s="162"/>
      <c r="AD1726" s="162"/>
      <c r="AE1726" s="162"/>
      <c r="AF1726" s="162"/>
      <c r="AG1726" s="162"/>
      <c r="AH1726" s="162"/>
      <c r="AI1726" s="162"/>
      <c r="AJ1726" s="162"/>
      <c r="AK1726" s="162"/>
      <c r="AL1726" s="162"/>
      <c r="AM1726" s="162"/>
      <c r="AN1726" s="162"/>
      <c r="AO1726" s="162"/>
      <c r="AP1726" s="162"/>
      <c r="AQ1726" s="162"/>
      <c r="AR1726" s="162"/>
      <c r="AS1726" s="162"/>
      <c r="AT1726" s="162"/>
      <c r="AU1726" s="162"/>
      <c r="AV1726" s="162"/>
      <c r="AW1726" s="162"/>
      <c r="AX1726" s="162"/>
      <c r="AY1726" s="162"/>
      <c r="AZ1726" s="162"/>
      <c r="BA1726" s="162"/>
      <c r="BB1726" s="162"/>
      <c r="BC1726" s="162"/>
      <c r="BD1726" s="162"/>
      <c r="BE1726" s="162"/>
      <c r="BF1726" s="162"/>
      <c r="BG1726" s="162"/>
      <c r="BH1726" s="162"/>
    </row>
    <row r="1727" spans="1:60" outlineLevel="1" x14ac:dyDescent="0.2">
      <c r="A1727" s="210"/>
      <c r="B1727" s="174"/>
      <c r="C1727" s="202" t="s">
        <v>661</v>
      </c>
      <c r="D1727" s="178"/>
      <c r="E1727" s="184">
        <v>1.06</v>
      </c>
      <c r="F1727" s="191"/>
      <c r="G1727" s="191"/>
      <c r="H1727" s="190"/>
      <c r="I1727" s="213"/>
      <c r="J1727" s="162"/>
      <c r="K1727" s="162"/>
      <c r="L1727" s="162"/>
      <c r="M1727" s="162"/>
      <c r="N1727" s="162"/>
      <c r="O1727" s="162"/>
      <c r="P1727" s="162"/>
      <c r="Q1727" s="162"/>
      <c r="R1727" s="162"/>
      <c r="S1727" s="162"/>
      <c r="T1727" s="162"/>
      <c r="U1727" s="162"/>
      <c r="V1727" s="162"/>
      <c r="W1727" s="162"/>
      <c r="X1727" s="162"/>
      <c r="Y1727" s="162"/>
      <c r="Z1727" s="162"/>
      <c r="AA1727" s="162"/>
      <c r="AB1727" s="162"/>
      <c r="AC1727" s="162"/>
      <c r="AD1727" s="162"/>
      <c r="AE1727" s="162"/>
      <c r="AF1727" s="162"/>
      <c r="AG1727" s="162"/>
      <c r="AH1727" s="162"/>
      <c r="AI1727" s="162"/>
      <c r="AJ1727" s="162"/>
      <c r="AK1727" s="162"/>
      <c r="AL1727" s="162"/>
      <c r="AM1727" s="162"/>
      <c r="AN1727" s="162"/>
      <c r="AO1727" s="162"/>
      <c r="AP1727" s="162"/>
      <c r="AQ1727" s="162"/>
      <c r="AR1727" s="162"/>
      <c r="AS1727" s="162"/>
      <c r="AT1727" s="162"/>
      <c r="AU1727" s="162"/>
      <c r="AV1727" s="162"/>
      <c r="AW1727" s="162"/>
      <c r="AX1727" s="162"/>
      <c r="AY1727" s="162"/>
      <c r="AZ1727" s="162"/>
      <c r="BA1727" s="162"/>
      <c r="BB1727" s="162"/>
      <c r="BC1727" s="162"/>
      <c r="BD1727" s="162"/>
      <c r="BE1727" s="162"/>
      <c r="BF1727" s="162"/>
      <c r="BG1727" s="162"/>
      <c r="BH1727" s="162"/>
    </row>
    <row r="1728" spans="1:60" outlineLevel="1" x14ac:dyDescent="0.2">
      <c r="A1728" s="210"/>
      <c r="B1728" s="174"/>
      <c r="C1728" s="202" t="s">
        <v>554</v>
      </c>
      <c r="D1728" s="178"/>
      <c r="E1728" s="184"/>
      <c r="F1728" s="191"/>
      <c r="G1728" s="191"/>
      <c r="H1728" s="190"/>
      <c r="I1728" s="213"/>
      <c r="J1728" s="162"/>
      <c r="K1728" s="162"/>
      <c r="L1728" s="162"/>
      <c r="M1728" s="162"/>
      <c r="N1728" s="162"/>
      <c r="O1728" s="162"/>
      <c r="P1728" s="162"/>
      <c r="Q1728" s="162"/>
      <c r="R1728" s="162"/>
      <c r="S1728" s="162"/>
      <c r="T1728" s="162"/>
      <c r="U1728" s="162"/>
      <c r="V1728" s="162"/>
      <c r="W1728" s="162"/>
      <c r="X1728" s="162"/>
      <c r="Y1728" s="162"/>
      <c r="Z1728" s="162"/>
      <c r="AA1728" s="162"/>
      <c r="AB1728" s="162"/>
      <c r="AC1728" s="162"/>
      <c r="AD1728" s="162"/>
      <c r="AE1728" s="162"/>
      <c r="AF1728" s="162"/>
      <c r="AG1728" s="162"/>
      <c r="AH1728" s="162"/>
      <c r="AI1728" s="162"/>
      <c r="AJ1728" s="162"/>
      <c r="AK1728" s="162"/>
      <c r="AL1728" s="162"/>
      <c r="AM1728" s="162"/>
      <c r="AN1728" s="162"/>
      <c r="AO1728" s="162"/>
      <c r="AP1728" s="162"/>
      <c r="AQ1728" s="162"/>
      <c r="AR1728" s="162"/>
      <c r="AS1728" s="162"/>
      <c r="AT1728" s="162"/>
      <c r="AU1728" s="162"/>
      <c r="AV1728" s="162"/>
      <c r="AW1728" s="162"/>
      <c r="AX1728" s="162"/>
      <c r="AY1728" s="162"/>
      <c r="AZ1728" s="162"/>
      <c r="BA1728" s="162"/>
      <c r="BB1728" s="162"/>
      <c r="BC1728" s="162"/>
      <c r="BD1728" s="162"/>
      <c r="BE1728" s="162"/>
      <c r="BF1728" s="162"/>
      <c r="BG1728" s="162"/>
      <c r="BH1728" s="162"/>
    </row>
    <row r="1729" spans="1:60" outlineLevel="1" x14ac:dyDescent="0.2">
      <c r="A1729" s="210"/>
      <c r="B1729" s="174"/>
      <c r="C1729" s="202" t="s">
        <v>662</v>
      </c>
      <c r="D1729" s="178"/>
      <c r="E1729" s="184">
        <v>168.10239999999999</v>
      </c>
      <c r="F1729" s="191"/>
      <c r="G1729" s="191"/>
      <c r="H1729" s="190"/>
      <c r="I1729" s="213"/>
      <c r="J1729" s="162"/>
      <c r="K1729" s="162"/>
      <c r="L1729" s="162"/>
      <c r="M1729" s="162"/>
      <c r="N1729" s="162"/>
      <c r="O1729" s="162"/>
      <c r="P1729" s="162"/>
      <c r="Q1729" s="162"/>
      <c r="R1729" s="162"/>
      <c r="S1729" s="162"/>
      <c r="T1729" s="162"/>
      <c r="U1729" s="162"/>
      <c r="V1729" s="162"/>
      <c r="W1729" s="162"/>
      <c r="X1729" s="162"/>
      <c r="Y1729" s="162"/>
      <c r="Z1729" s="162"/>
      <c r="AA1729" s="162"/>
      <c r="AB1729" s="162"/>
      <c r="AC1729" s="162"/>
      <c r="AD1729" s="162"/>
      <c r="AE1729" s="162"/>
      <c r="AF1729" s="162"/>
      <c r="AG1729" s="162"/>
      <c r="AH1729" s="162"/>
      <c r="AI1729" s="162"/>
      <c r="AJ1729" s="162"/>
      <c r="AK1729" s="162"/>
      <c r="AL1729" s="162"/>
      <c r="AM1729" s="162"/>
      <c r="AN1729" s="162"/>
      <c r="AO1729" s="162"/>
      <c r="AP1729" s="162"/>
      <c r="AQ1729" s="162"/>
      <c r="AR1729" s="162"/>
      <c r="AS1729" s="162"/>
      <c r="AT1729" s="162"/>
      <c r="AU1729" s="162"/>
      <c r="AV1729" s="162"/>
      <c r="AW1729" s="162"/>
      <c r="AX1729" s="162"/>
      <c r="AY1729" s="162"/>
      <c r="AZ1729" s="162"/>
      <c r="BA1729" s="162"/>
      <c r="BB1729" s="162"/>
      <c r="BC1729" s="162"/>
      <c r="BD1729" s="162"/>
      <c r="BE1729" s="162"/>
      <c r="BF1729" s="162"/>
      <c r="BG1729" s="162"/>
      <c r="BH1729" s="162"/>
    </row>
    <row r="1730" spans="1:60" outlineLevel="1" x14ac:dyDescent="0.2">
      <c r="A1730" s="210"/>
      <c r="B1730" s="174"/>
      <c r="C1730" s="202" t="s">
        <v>663</v>
      </c>
      <c r="D1730" s="178"/>
      <c r="E1730" s="184">
        <v>18.881</v>
      </c>
      <c r="F1730" s="191"/>
      <c r="G1730" s="191"/>
      <c r="H1730" s="190"/>
      <c r="I1730" s="213"/>
      <c r="J1730" s="162"/>
      <c r="K1730" s="162"/>
      <c r="L1730" s="162"/>
      <c r="M1730" s="162"/>
      <c r="N1730" s="162"/>
      <c r="O1730" s="162"/>
      <c r="P1730" s="162"/>
      <c r="Q1730" s="162"/>
      <c r="R1730" s="162"/>
      <c r="S1730" s="162"/>
      <c r="T1730" s="162"/>
      <c r="U1730" s="162"/>
      <c r="V1730" s="162"/>
      <c r="W1730" s="162"/>
      <c r="X1730" s="162"/>
      <c r="Y1730" s="162"/>
      <c r="Z1730" s="162"/>
      <c r="AA1730" s="162"/>
      <c r="AB1730" s="162"/>
      <c r="AC1730" s="162"/>
      <c r="AD1730" s="162"/>
      <c r="AE1730" s="162"/>
      <c r="AF1730" s="162"/>
      <c r="AG1730" s="162"/>
      <c r="AH1730" s="162"/>
      <c r="AI1730" s="162"/>
      <c r="AJ1730" s="162"/>
      <c r="AK1730" s="162"/>
      <c r="AL1730" s="162"/>
      <c r="AM1730" s="162"/>
      <c r="AN1730" s="162"/>
      <c r="AO1730" s="162"/>
      <c r="AP1730" s="162"/>
      <c r="AQ1730" s="162"/>
      <c r="AR1730" s="162"/>
      <c r="AS1730" s="162"/>
      <c r="AT1730" s="162"/>
      <c r="AU1730" s="162"/>
      <c r="AV1730" s="162"/>
      <c r="AW1730" s="162"/>
      <c r="AX1730" s="162"/>
      <c r="AY1730" s="162"/>
      <c r="AZ1730" s="162"/>
      <c r="BA1730" s="162"/>
      <c r="BB1730" s="162"/>
      <c r="BC1730" s="162"/>
      <c r="BD1730" s="162"/>
      <c r="BE1730" s="162"/>
      <c r="BF1730" s="162"/>
      <c r="BG1730" s="162"/>
      <c r="BH1730" s="162"/>
    </row>
    <row r="1731" spans="1:60" outlineLevel="1" x14ac:dyDescent="0.2">
      <c r="A1731" s="210"/>
      <c r="B1731" s="174"/>
      <c r="C1731" s="202" t="s">
        <v>664</v>
      </c>
      <c r="D1731" s="178"/>
      <c r="E1731" s="184">
        <v>-44.485999999999997</v>
      </c>
      <c r="F1731" s="191"/>
      <c r="G1731" s="191"/>
      <c r="H1731" s="190"/>
      <c r="I1731" s="213"/>
      <c r="J1731" s="162"/>
      <c r="K1731" s="162"/>
      <c r="L1731" s="162"/>
      <c r="M1731" s="162"/>
      <c r="N1731" s="162"/>
      <c r="O1731" s="162"/>
      <c r="P1731" s="162"/>
      <c r="Q1731" s="162"/>
      <c r="R1731" s="162"/>
      <c r="S1731" s="162"/>
      <c r="T1731" s="162"/>
      <c r="U1731" s="162"/>
      <c r="V1731" s="162"/>
      <c r="W1731" s="162"/>
      <c r="X1731" s="162"/>
      <c r="Y1731" s="162"/>
      <c r="Z1731" s="162"/>
      <c r="AA1731" s="162"/>
      <c r="AB1731" s="162"/>
      <c r="AC1731" s="162"/>
      <c r="AD1731" s="162"/>
      <c r="AE1731" s="162"/>
      <c r="AF1731" s="162"/>
      <c r="AG1731" s="162"/>
      <c r="AH1731" s="162"/>
      <c r="AI1731" s="162"/>
      <c r="AJ1731" s="162"/>
      <c r="AK1731" s="162"/>
      <c r="AL1731" s="162"/>
      <c r="AM1731" s="162"/>
      <c r="AN1731" s="162"/>
      <c r="AO1731" s="162"/>
      <c r="AP1731" s="162"/>
      <c r="AQ1731" s="162"/>
      <c r="AR1731" s="162"/>
      <c r="AS1731" s="162"/>
      <c r="AT1731" s="162"/>
      <c r="AU1731" s="162"/>
      <c r="AV1731" s="162"/>
      <c r="AW1731" s="162"/>
      <c r="AX1731" s="162"/>
      <c r="AY1731" s="162"/>
      <c r="AZ1731" s="162"/>
      <c r="BA1731" s="162"/>
      <c r="BB1731" s="162"/>
      <c r="BC1731" s="162"/>
      <c r="BD1731" s="162"/>
      <c r="BE1731" s="162"/>
      <c r="BF1731" s="162"/>
      <c r="BG1731" s="162"/>
      <c r="BH1731" s="162"/>
    </row>
    <row r="1732" spans="1:60" outlineLevel="1" x14ac:dyDescent="0.2">
      <c r="A1732" s="210"/>
      <c r="B1732" s="174"/>
      <c r="C1732" s="202" t="s">
        <v>665</v>
      </c>
      <c r="D1732" s="178"/>
      <c r="E1732" s="184">
        <v>-22.172799999999999</v>
      </c>
      <c r="F1732" s="191"/>
      <c r="G1732" s="191"/>
      <c r="H1732" s="190"/>
      <c r="I1732" s="213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62"/>
      <c r="AR1732" s="162"/>
      <c r="AS1732" s="162"/>
      <c r="AT1732" s="162"/>
      <c r="AU1732" s="162"/>
      <c r="AV1732" s="162"/>
      <c r="AW1732" s="162"/>
      <c r="AX1732" s="162"/>
      <c r="AY1732" s="162"/>
      <c r="AZ1732" s="162"/>
      <c r="BA1732" s="162"/>
      <c r="BB1732" s="162"/>
      <c r="BC1732" s="162"/>
      <c r="BD1732" s="162"/>
      <c r="BE1732" s="162"/>
      <c r="BF1732" s="162"/>
      <c r="BG1732" s="162"/>
      <c r="BH1732" s="162"/>
    </row>
    <row r="1733" spans="1:60" outlineLevel="1" x14ac:dyDescent="0.2">
      <c r="A1733" s="210"/>
      <c r="B1733" s="174"/>
      <c r="C1733" s="202" t="s">
        <v>666</v>
      </c>
      <c r="D1733" s="178"/>
      <c r="E1733" s="184">
        <v>-20.46</v>
      </c>
      <c r="F1733" s="191"/>
      <c r="G1733" s="191"/>
      <c r="H1733" s="190"/>
      <c r="I1733" s="213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62"/>
      <c r="AR1733" s="162"/>
      <c r="AS1733" s="162"/>
      <c r="AT1733" s="162"/>
      <c r="AU1733" s="162"/>
      <c r="AV1733" s="162"/>
      <c r="AW1733" s="162"/>
      <c r="AX1733" s="162"/>
      <c r="AY1733" s="162"/>
      <c r="AZ1733" s="162"/>
      <c r="BA1733" s="162"/>
      <c r="BB1733" s="162"/>
      <c r="BC1733" s="162"/>
      <c r="BD1733" s="162"/>
      <c r="BE1733" s="162"/>
      <c r="BF1733" s="162"/>
      <c r="BG1733" s="162"/>
      <c r="BH1733" s="162"/>
    </row>
    <row r="1734" spans="1:60" outlineLevel="1" x14ac:dyDescent="0.2">
      <c r="A1734" s="210"/>
      <c r="B1734" s="174"/>
      <c r="C1734" s="202" t="s">
        <v>667</v>
      </c>
      <c r="D1734" s="178"/>
      <c r="E1734" s="184">
        <v>7.5582000000000003</v>
      </c>
      <c r="F1734" s="191"/>
      <c r="G1734" s="191"/>
      <c r="H1734" s="190"/>
      <c r="I1734" s="213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62"/>
      <c r="AR1734" s="162"/>
      <c r="AS1734" s="162"/>
      <c r="AT1734" s="162"/>
      <c r="AU1734" s="162"/>
      <c r="AV1734" s="162"/>
      <c r="AW1734" s="162"/>
      <c r="AX1734" s="162"/>
      <c r="AY1734" s="162"/>
      <c r="AZ1734" s="162"/>
      <c r="BA1734" s="162"/>
      <c r="BB1734" s="162"/>
      <c r="BC1734" s="162"/>
      <c r="BD1734" s="162"/>
      <c r="BE1734" s="162"/>
      <c r="BF1734" s="162"/>
      <c r="BG1734" s="162"/>
      <c r="BH1734" s="162"/>
    </row>
    <row r="1735" spans="1:60" outlineLevel="1" x14ac:dyDescent="0.2">
      <c r="A1735" s="210"/>
      <c r="B1735" s="174"/>
      <c r="C1735" s="202" t="s">
        <v>668</v>
      </c>
      <c r="D1735" s="178"/>
      <c r="E1735" s="184">
        <v>29.180099999999999</v>
      </c>
      <c r="F1735" s="191"/>
      <c r="G1735" s="191"/>
      <c r="H1735" s="190"/>
      <c r="I1735" s="213"/>
      <c r="J1735" s="162"/>
      <c r="K1735" s="162"/>
      <c r="L1735" s="162"/>
      <c r="M1735" s="162"/>
      <c r="N1735" s="162"/>
      <c r="O1735" s="162"/>
      <c r="P1735" s="162"/>
      <c r="Q1735" s="162"/>
      <c r="R1735" s="162"/>
      <c r="S1735" s="162"/>
      <c r="T1735" s="162"/>
      <c r="U1735" s="162"/>
      <c r="V1735" s="162"/>
      <c r="W1735" s="162"/>
      <c r="X1735" s="162"/>
      <c r="Y1735" s="162"/>
      <c r="Z1735" s="162"/>
      <c r="AA1735" s="162"/>
      <c r="AB1735" s="162"/>
      <c r="AC1735" s="162"/>
      <c r="AD1735" s="162"/>
      <c r="AE1735" s="162"/>
      <c r="AF1735" s="162"/>
      <c r="AG1735" s="162"/>
      <c r="AH1735" s="162"/>
      <c r="AI1735" s="162"/>
      <c r="AJ1735" s="162"/>
      <c r="AK1735" s="162"/>
      <c r="AL1735" s="162"/>
      <c r="AM1735" s="162"/>
      <c r="AN1735" s="162"/>
      <c r="AO1735" s="162"/>
      <c r="AP1735" s="162"/>
      <c r="AQ1735" s="162"/>
      <c r="AR1735" s="162"/>
      <c r="AS1735" s="162"/>
      <c r="AT1735" s="162"/>
      <c r="AU1735" s="162"/>
      <c r="AV1735" s="162"/>
      <c r="AW1735" s="162"/>
      <c r="AX1735" s="162"/>
      <c r="AY1735" s="162"/>
      <c r="AZ1735" s="162"/>
      <c r="BA1735" s="162"/>
      <c r="BB1735" s="162"/>
      <c r="BC1735" s="162"/>
      <c r="BD1735" s="162"/>
      <c r="BE1735" s="162"/>
      <c r="BF1735" s="162"/>
      <c r="BG1735" s="162"/>
      <c r="BH1735" s="162"/>
    </row>
    <row r="1736" spans="1:60" outlineLevel="1" x14ac:dyDescent="0.2">
      <c r="A1736" s="210"/>
      <c r="B1736" s="174"/>
      <c r="C1736" s="202" t="s">
        <v>669</v>
      </c>
      <c r="D1736" s="178"/>
      <c r="E1736" s="184">
        <v>26.489100000000001</v>
      </c>
      <c r="F1736" s="191"/>
      <c r="G1736" s="191"/>
      <c r="H1736" s="190"/>
      <c r="I1736" s="213"/>
      <c r="J1736" s="162"/>
      <c r="K1736" s="162"/>
      <c r="L1736" s="162"/>
      <c r="M1736" s="162"/>
      <c r="N1736" s="162"/>
      <c r="O1736" s="162"/>
      <c r="P1736" s="162"/>
      <c r="Q1736" s="162"/>
      <c r="R1736" s="162"/>
      <c r="S1736" s="162"/>
      <c r="T1736" s="162"/>
      <c r="U1736" s="162"/>
      <c r="V1736" s="162"/>
      <c r="W1736" s="162"/>
      <c r="X1736" s="162"/>
      <c r="Y1736" s="162"/>
      <c r="Z1736" s="162"/>
      <c r="AA1736" s="162"/>
      <c r="AB1736" s="162"/>
      <c r="AC1736" s="162"/>
      <c r="AD1736" s="162"/>
      <c r="AE1736" s="162"/>
      <c r="AF1736" s="162"/>
      <c r="AG1736" s="162"/>
      <c r="AH1736" s="162"/>
      <c r="AI1736" s="162"/>
      <c r="AJ1736" s="162"/>
      <c r="AK1736" s="162"/>
      <c r="AL1736" s="162"/>
      <c r="AM1736" s="162"/>
      <c r="AN1736" s="162"/>
      <c r="AO1736" s="162"/>
      <c r="AP1736" s="162"/>
      <c r="AQ1736" s="162"/>
      <c r="AR1736" s="162"/>
      <c r="AS1736" s="162"/>
      <c r="AT1736" s="162"/>
      <c r="AU1736" s="162"/>
      <c r="AV1736" s="162"/>
      <c r="AW1736" s="162"/>
      <c r="AX1736" s="162"/>
      <c r="AY1736" s="162"/>
      <c r="AZ1736" s="162"/>
      <c r="BA1736" s="162"/>
      <c r="BB1736" s="162"/>
      <c r="BC1736" s="162"/>
      <c r="BD1736" s="162"/>
      <c r="BE1736" s="162"/>
      <c r="BF1736" s="162"/>
      <c r="BG1736" s="162"/>
      <c r="BH1736" s="162"/>
    </row>
    <row r="1737" spans="1:60" outlineLevel="1" x14ac:dyDescent="0.2">
      <c r="A1737" s="210"/>
      <c r="B1737" s="174"/>
      <c r="C1737" s="202" t="s">
        <v>554</v>
      </c>
      <c r="D1737" s="178"/>
      <c r="E1737" s="184"/>
      <c r="F1737" s="191"/>
      <c r="G1737" s="191"/>
      <c r="H1737" s="190"/>
      <c r="I1737" s="213"/>
      <c r="J1737" s="162"/>
      <c r="K1737" s="162"/>
      <c r="L1737" s="162"/>
      <c r="M1737" s="162"/>
      <c r="N1737" s="162"/>
      <c r="O1737" s="162"/>
      <c r="P1737" s="162"/>
      <c r="Q1737" s="162"/>
      <c r="R1737" s="162"/>
      <c r="S1737" s="162"/>
      <c r="T1737" s="162"/>
      <c r="U1737" s="162"/>
      <c r="V1737" s="162"/>
      <c r="W1737" s="162"/>
      <c r="X1737" s="162"/>
      <c r="Y1737" s="162"/>
      <c r="Z1737" s="162"/>
      <c r="AA1737" s="162"/>
      <c r="AB1737" s="162"/>
      <c r="AC1737" s="162"/>
      <c r="AD1737" s="162"/>
      <c r="AE1737" s="162"/>
      <c r="AF1737" s="162"/>
      <c r="AG1737" s="162"/>
      <c r="AH1737" s="162"/>
      <c r="AI1737" s="162"/>
      <c r="AJ1737" s="162"/>
      <c r="AK1737" s="162"/>
      <c r="AL1737" s="162"/>
      <c r="AM1737" s="162"/>
      <c r="AN1737" s="162"/>
      <c r="AO1737" s="162"/>
      <c r="AP1737" s="162"/>
      <c r="AQ1737" s="162"/>
      <c r="AR1737" s="162"/>
      <c r="AS1737" s="162"/>
      <c r="AT1737" s="162"/>
      <c r="AU1737" s="162"/>
      <c r="AV1737" s="162"/>
      <c r="AW1737" s="162"/>
      <c r="AX1737" s="162"/>
      <c r="AY1737" s="162"/>
      <c r="AZ1737" s="162"/>
      <c r="BA1737" s="162"/>
      <c r="BB1737" s="162"/>
      <c r="BC1737" s="162"/>
      <c r="BD1737" s="162"/>
      <c r="BE1737" s="162"/>
      <c r="BF1737" s="162"/>
      <c r="BG1737" s="162"/>
      <c r="BH1737" s="162"/>
    </row>
    <row r="1738" spans="1:60" outlineLevel="1" x14ac:dyDescent="0.2">
      <c r="A1738" s="210"/>
      <c r="B1738" s="174"/>
      <c r="C1738" s="202" t="s">
        <v>670</v>
      </c>
      <c r="D1738" s="178"/>
      <c r="E1738" s="184">
        <v>86.038399999999996</v>
      </c>
      <c r="F1738" s="191"/>
      <c r="G1738" s="191"/>
      <c r="H1738" s="190"/>
      <c r="I1738" s="213"/>
      <c r="J1738" s="162"/>
      <c r="K1738" s="162"/>
      <c r="L1738" s="162"/>
      <c r="M1738" s="162"/>
      <c r="N1738" s="162"/>
      <c r="O1738" s="162"/>
      <c r="P1738" s="162"/>
      <c r="Q1738" s="162"/>
      <c r="R1738" s="162"/>
      <c r="S1738" s="162"/>
      <c r="T1738" s="162"/>
      <c r="U1738" s="162"/>
      <c r="V1738" s="162"/>
      <c r="W1738" s="162"/>
      <c r="X1738" s="162"/>
      <c r="Y1738" s="162"/>
      <c r="Z1738" s="162"/>
      <c r="AA1738" s="162"/>
      <c r="AB1738" s="162"/>
      <c r="AC1738" s="162"/>
      <c r="AD1738" s="162"/>
      <c r="AE1738" s="162"/>
      <c r="AF1738" s="162"/>
      <c r="AG1738" s="162"/>
      <c r="AH1738" s="162"/>
      <c r="AI1738" s="162"/>
      <c r="AJ1738" s="162"/>
      <c r="AK1738" s="162"/>
      <c r="AL1738" s="162"/>
      <c r="AM1738" s="162"/>
      <c r="AN1738" s="162"/>
      <c r="AO1738" s="162"/>
      <c r="AP1738" s="162"/>
      <c r="AQ1738" s="162"/>
      <c r="AR1738" s="162"/>
      <c r="AS1738" s="162"/>
      <c r="AT1738" s="162"/>
      <c r="AU1738" s="162"/>
      <c r="AV1738" s="162"/>
      <c r="AW1738" s="162"/>
      <c r="AX1738" s="162"/>
      <c r="AY1738" s="162"/>
      <c r="AZ1738" s="162"/>
      <c r="BA1738" s="162"/>
      <c r="BB1738" s="162"/>
      <c r="BC1738" s="162"/>
      <c r="BD1738" s="162"/>
      <c r="BE1738" s="162"/>
      <c r="BF1738" s="162"/>
      <c r="BG1738" s="162"/>
      <c r="BH1738" s="162"/>
    </row>
    <row r="1739" spans="1:60" x14ac:dyDescent="0.2">
      <c r="A1739" s="209" t="s">
        <v>159</v>
      </c>
      <c r="B1739" s="172" t="s">
        <v>125</v>
      </c>
      <c r="C1739" s="200" t="s">
        <v>126</v>
      </c>
      <c r="D1739" s="176"/>
      <c r="E1739" s="182"/>
      <c r="F1739" s="295">
        <f>SUM(G1740:G1773)</f>
        <v>0</v>
      </c>
      <c r="G1739" s="296"/>
      <c r="H1739" s="189"/>
      <c r="I1739" s="212"/>
      <c r="AE1739" t="s">
        <v>160</v>
      </c>
    </row>
    <row r="1740" spans="1:60" outlineLevel="1" x14ac:dyDescent="0.2">
      <c r="A1740" s="210"/>
      <c r="B1740" s="297" t="s">
        <v>1541</v>
      </c>
      <c r="C1740" s="298"/>
      <c r="D1740" s="299"/>
      <c r="E1740" s="300"/>
      <c r="F1740" s="301"/>
      <c r="G1740" s="302"/>
      <c r="H1740" s="190"/>
      <c r="I1740" s="213"/>
      <c r="J1740" s="162"/>
      <c r="K1740" s="162"/>
      <c r="L1740" s="162"/>
      <c r="M1740" s="162"/>
      <c r="N1740" s="162"/>
      <c r="O1740" s="162"/>
      <c r="P1740" s="162"/>
      <c r="Q1740" s="162"/>
      <c r="R1740" s="162"/>
      <c r="S1740" s="162"/>
      <c r="T1740" s="162"/>
      <c r="U1740" s="162"/>
      <c r="V1740" s="162"/>
      <c r="W1740" s="162"/>
      <c r="X1740" s="162"/>
      <c r="Y1740" s="162"/>
      <c r="Z1740" s="162"/>
      <c r="AA1740" s="162"/>
      <c r="AB1740" s="162"/>
      <c r="AC1740" s="162">
        <v>0</v>
      </c>
      <c r="AD1740" s="162"/>
      <c r="AE1740" s="162"/>
      <c r="AF1740" s="162"/>
      <c r="AG1740" s="162"/>
      <c r="AH1740" s="162"/>
      <c r="AI1740" s="162"/>
      <c r="AJ1740" s="162"/>
      <c r="AK1740" s="162"/>
      <c r="AL1740" s="162"/>
      <c r="AM1740" s="162"/>
      <c r="AN1740" s="162"/>
      <c r="AO1740" s="162"/>
      <c r="AP1740" s="162"/>
      <c r="AQ1740" s="162"/>
      <c r="AR1740" s="162"/>
      <c r="AS1740" s="162"/>
      <c r="AT1740" s="162"/>
      <c r="AU1740" s="162"/>
      <c r="AV1740" s="162"/>
      <c r="AW1740" s="162"/>
      <c r="AX1740" s="162"/>
      <c r="AY1740" s="162"/>
      <c r="AZ1740" s="162"/>
      <c r="BA1740" s="162"/>
      <c r="BB1740" s="162"/>
      <c r="BC1740" s="162"/>
      <c r="BD1740" s="162"/>
      <c r="BE1740" s="162"/>
      <c r="BF1740" s="162"/>
      <c r="BG1740" s="162"/>
      <c r="BH1740" s="162"/>
    </row>
    <row r="1741" spans="1:60" outlineLevel="1" x14ac:dyDescent="0.2">
      <c r="A1741" s="211">
        <v>260</v>
      </c>
      <c r="B1741" s="173" t="s">
        <v>1542</v>
      </c>
      <c r="C1741" s="201" t="s">
        <v>1543</v>
      </c>
      <c r="D1741" s="177" t="s">
        <v>167</v>
      </c>
      <c r="E1741" s="183">
        <v>125.8948</v>
      </c>
      <c r="F1741" s="192"/>
      <c r="G1741" s="191">
        <f>ROUND(E1741*F1741,2)</f>
        <v>0</v>
      </c>
      <c r="H1741" s="190" t="s">
        <v>1544</v>
      </c>
      <c r="I1741" s="213" t="s">
        <v>169</v>
      </c>
      <c r="J1741" s="162"/>
      <c r="K1741" s="162"/>
      <c r="L1741" s="162"/>
      <c r="M1741" s="162"/>
      <c r="N1741" s="162"/>
      <c r="O1741" s="162"/>
      <c r="P1741" s="162"/>
      <c r="Q1741" s="162"/>
      <c r="R1741" s="162"/>
      <c r="S1741" s="162"/>
      <c r="T1741" s="162"/>
      <c r="U1741" s="162"/>
      <c r="V1741" s="162"/>
      <c r="W1741" s="162"/>
      <c r="X1741" s="162"/>
      <c r="Y1741" s="162"/>
      <c r="Z1741" s="162"/>
      <c r="AA1741" s="162"/>
      <c r="AB1741" s="162"/>
      <c r="AC1741" s="162"/>
      <c r="AD1741" s="162"/>
      <c r="AE1741" s="162" t="s">
        <v>170</v>
      </c>
      <c r="AF1741" s="162"/>
      <c r="AG1741" s="162"/>
      <c r="AH1741" s="162"/>
      <c r="AI1741" s="162"/>
      <c r="AJ1741" s="162"/>
      <c r="AK1741" s="162"/>
      <c r="AL1741" s="162"/>
      <c r="AM1741" s="162">
        <v>21</v>
      </c>
      <c r="AN1741" s="162"/>
      <c r="AO1741" s="162"/>
      <c r="AP1741" s="162"/>
      <c r="AQ1741" s="162"/>
      <c r="AR1741" s="162"/>
      <c r="AS1741" s="162"/>
      <c r="AT1741" s="162"/>
      <c r="AU1741" s="162"/>
      <c r="AV1741" s="162"/>
      <c r="AW1741" s="162"/>
      <c r="AX1741" s="162"/>
      <c r="AY1741" s="162"/>
      <c r="AZ1741" s="162"/>
      <c r="BA1741" s="162"/>
      <c r="BB1741" s="162"/>
      <c r="BC1741" s="162"/>
      <c r="BD1741" s="162"/>
      <c r="BE1741" s="162"/>
      <c r="BF1741" s="162"/>
      <c r="BG1741" s="162"/>
      <c r="BH1741" s="162"/>
    </row>
    <row r="1742" spans="1:60" outlineLevel="1" x14ac:dyDescent="0.2">
      <c r="A1742" s="210"/>
      <c r="B1742" s="174"/>
      <c r="C1742" s="202" t="s">
        <v>1545</v>
      </c>
      <c r="D1742" s="178"/>
      <c r="E1742" s="184">
        <v>61.5075</v>
      </c>
      <c r="F1742" s="191"/>
      <c r="G1742" s="191"/>
      <c r="H1742" s="190"/>
      <c r="I1742" s="213"/>
      <c r="J1742" s="162"/>
      <c r="K1742" s="162"/>
      <c r="L1742" s="162"/>
      <c r="M1742" s="162"/>
      <c r="N1742" s="162"/>
      <c r="O1742" s="162"/>
      <c r="P1742" s="162"/>
      <c r="Q1742" s="162"/>
      <c r="R1742" s="162"/>
      <c r="S1742" s="162"/>
      <c r="T1742" s="162"/>
      <c r="U1742" s="162"/>
      <c r="V1742" s="162"/>
      <c r="W1742" s="162"/>
      <c r="X1742" s="162"/>
      <c r="Y1742" s="162"/>
      <c r="Z1742" s="162"/>
      <c r="AA1742" s="162"/>
      <c r="AB1742" s="162"/>
      <c r="AC1742" s="162"/>
      <c r="AD1742" s="162"/>
      <c r="AE1742" s="162"/>
      <c r="AF1742" s="162"/>
      <c r="AG1742" s="162"/>
      <c r="AH1742" s="162"/>
      <c r="AI1742" s="162"/>
      <c r="AJ1742" s="162"/>
      <c r="AK1742" s="162"/>
      <c r="AL1742" s="162"/>
      <c r="AM1742" s="162"/>
      <c r="AN1742" s="162"/>
      <c r="AO1742" s="162"/>
      <c r="AP1742" s="162"/>
      <c r="AQ1742" s="162"/>
      <c r="AR1742" s="162"/>
      <c r="AS1742" s="162"/>
      <c r="AT1742" s="162"/>
      <c r="AU1742" s="162"/>
      <c r="AV1742" s="162"/>
      <c r="AW1742" s="162"/>
      <c r="AX1742" s="162"/>
      <c r="AY1742" s="162"/>
      <c r="AZ1742" s="162"/>
      <c r="BA1742" s="162"/>
      <c r="BB1742" s="162"/>
      <c r="BC1742" s="162"/>
      <c r="BD1742" s="162"/>
      <c r="BE1742" s="162"/>
      <c r="BF1742" s="162"/>
      <c r="BG1742" s="162"/>
      <c r="BH1742" s="162"/>
    </row>
    <row r="1743" spans="1:60" outlineLevel="1" x14ac:dyDescent="0.2">
      <c r="A1743" s="210"/>
      <c r="B1743" s="174"/>
      <c r="C1743" s="202" t="s">
        <v>1546</v>
      </c>
      <c r="D1743" s="178"/>
      <c r="E1743" s="184">
        <v>5.98</v>
      </c>
      <c r="F1743" s="191"/>
      <c r="G1743" s="191"/>
      <c r="H1743" s="190"/>
      <c r="I1743" s="213"/>
      <c r="J1743" s="162"/>
      <c r="K1743" s="162"/>
      <c r="L1743" s="162"/>
      <c r="M1743" s="162"/>
      <c r="N1743" s="162"/>
      <c r="O1743" s="162"/>
      <c r="P1743" s="162"/>
      <c r="Q1743" s="162"/>
      <c r="R1743" s="162"/>
      <c r="S1743" s="162"/>
      <c r="T1743" s="162"/>
      <c r="U1743" s="162"/>
      <c r="V1743" s="162"/>
      <c r="W1743" s="162"/>
      <c r="X1743" s="162"/>
      <c r="Y1743" s="162"/>
      <c r="Z1743" s="162"/>
      <c r="AA1743" s="162"/>
      <c r="AB1743" s="162"/>
      <c r="AC1743" s="162"/>
      <c r="AD1743" s="162"/>
      <c r="AE1743" s="162"/>
      <c r="AF1743" s="162"/>
      <c r="AG1743" s="162"/>
      <c r="AH1743" s="162"/>
      <c r="AI1743" s="162"/>
      <c r="AJ1743" s="162"/>
      <c r="AK1743" s="162"/>
      <c r="AL1743" s="162"/>
      <c r="AM1743" s="162"/>
      <c r="AN1743" s="162"/>
      <c r="AO1743" s="162"/>
      <c r="AP1743" s="162"/>
      <c r="AQ1743" s="162"/>
      <c r="AR1743" s="162"/>
      <c r="AS1743" s="162"/>
      <c r="AT1743" s="162"/>
      <c r="AU1743" s="162"/>
      <c r="AV1743" s="162"/>
      <c r="AW1743" s="162"/>
      <c r="AX1743" s="162"/>
      <c r="AY1743" s="162"/>
      <c r="AZ1743" s="162"/>
      <c r="BA1743" s="162"/>
      <c r="BB1743" s="162"/>
      <c r="BC1743" s="162"/>
      <c r="BD1743" s="162"/>
      <c r="BE1743" s="162"/>
      <c r="BF1743" s="162"/>
      <c r="BG1743" s="162"/>
      <c r="BH1743" s="162"/>
    </row>
    <row r="1744" spans="1:60" outlineLevel="1" x14ac:dyDescent="0.2">
      <c r="A1744" s="210"/>
      <c r="B1744" s="174"/>
      <c r="C1744" s="202" t="s">
        <v>1547</v>
      </c>
      <c r="D1744" s="178"/>
      <c r="E1744" s="184">
        <v>10.4125</v>
      </c>
      <c r="F1744" s="191"/>
      <c r="G1744" s="191"/>
      <c r="H1744" s="190"/>
      <c r="I1744" s="213"/>
      <c r="J1744" s="162"/>
      <c r="K1744" s="162"/>
      <c r="L1744" s="162"/>
      <c r="M1744" s="162"/>
      <c r="N1744" s="162"/>
      <c r="O1744" s="162"/>
      <c r="P1744" s="162"/>
      <c r="Q1744" s="162"/>
      <c r="R1744" s="162"/>
      <c r="S1744" s="162"/>
      <c r="T1744" s="162"/>
      <c r="U1744" s="162"/>
      <c r="V1744" s="162"/>
      <c r="W1744" s="162"/>
      <c r="X1744" s="162"/>
      <c r="Y1744" s="162"/>
      <c r="Z1744" s="162"/>
      <c r="AA1744" s="162"/>
      <c r="AB1744" s="162"/>
      <c r="AC1744" s="162"/>
      <c r="AD1744" s="162"/>
      <c r="AE1744" s="162"/>
      <c r="AF1744" s="162"/>
      <c r="AG1744" s="162"/>
      <c r="AH1744" s="162"/>
      <c r="AI1744" s="162"/>
      <c r="AJ1744" s="162"/>
      <c r="AK1744" s="162"/>
      <c r="AL1744" s="162"/>
      <c r="AM1744" s="162"/>
      <c r="AN1744" s="162"/>
      <c r="AO1744" s="162"/>
      <c r="AP1744" s="162"/>
      <c r="AQ1744" s="162"/>
      <c r="AR1744" s="162"/>
      <c r="AS1744" s="162"/>
      <c r="AT1744" s="162"/>
      <c r="AU1744" s="162"/>
      <c r="AV1744" s="162"/>
      <c r="AW1744" s="162"/>
      <c r="AX1744" s="162"/>
      <c r="AY1744" s="162"/>
      <c r="AZ1744" s="162"/>
      <c r="BA1744" s="162"/>
      <c r="BB1744" s="162"/>
      <c r="BC1744" s="162"/>
      <c r="BD1744" s="162"/>
      <c r="BE1744" s="162"/>
      <c r="BF1744" s="162"/>
      <c r="BG1744" s="162"/>
      <c r="BH1744" s="162"/>
    </row>
    <row r="1745" spans="1:60" outlineLevel="1" x14ac:dyDescent="0.2">
      <c r="A1745" s="210"/>
      <c r="B1745" s="174"/>
      <c r="C1745" s="202" t="s">
        <v>1548</v>
      </c>
      <c r="D1745" s="178"/>
      <c r="E1745" s="184">
        <v>6.7504999999999997</v>
      </c>
      <c r="F1745" s="191"/>
      <c r="G1745" s="191"/>
      <c r="H1745" s="190"/>
      <c r="I1745" s="213"/>
      <c r="J1745" s="162"/>
      <c r="K1745" s="162"/>
      <c r="L1745" s="162"/>
      <c r="M1745" s="162"/>
      <c r="N1745" s="162"/>
      <c r="O1745" s="162"/>
      <c r="P1745" s="162"/>
      <c r="Q1745" s="162"/>
      <c r="R1745" s="162"/>
      <c r="S1745" s="162"/>
      <c r="T1745" s="162"/>
      <c r="U1745" s="162"/>
      <c r="V1745" s="162"/>
      <c r="W1745" s="162"/>
      <c r="X1745" s="162"/>
      <c r="Y1745" s="162"/>
      <c r="Z1745" s="162"/>
      <c r="AA1745" s="162"/>
      <c r="AB1745" s="162"/>
      <c r="AC1745" s="162"/>
      <c r="AD1745" s="162"/>
      <c r="AE1745" s="162"/>
      <c r="AF1745" s="162"/>
      <c r="AG1745" s="162"/>
      <c r="AH1745" s="162"/>
      <c r="AI1745" s="162"/>
      <c r="AJ1745" s="162"/>
      <c r="AK1745" s="162"/>
      <c r="AL1745" s="162"/>
      <c r="AM1745" s="162"/>
      <c r="AN1745" s="162"/>
      <c r="AO1745" s="162"/>
      <c r="AP1745" s="162"/>
      <c r="AQ1745" s="162"/>
      <c r="AR1745" s="162"/>
      <c r="AS1745" s="162"/>
      <c r="AT1745" s="162"/>
      <c r="AU1745" s="162"/>
      <c r="AV1745" s="162"/>
      <c r="AW1745" s="162"/>
      <c r="AX1745" s="162"/>
      <c r="AY1745" s="162"/>
      <c r="AZ1745" s="162"/>
      <c r="BA1745" s="162"/>
      <c r="BB1745" s="162"/>
      <c r="BC1745" s="162"/>
      <c r="BD1745" s="162"/>
      <c r="BE1745" s="162"/>
      <c r="BF1745" s="162"/>
      <c r="BG1745" s="162"/>
      <c r="BH1745" s="162"/>
    </row>
    <row r="1746" spans="1:60" outlineLevel="1" x14ac:dyDescent="0.2">
      <c r="A1746" s="210"/>
      <c r="B1746" s="174"/>
      <c r="C1746" s="202" t="s">
        <v>1549</v>
      </c>
      <c r="D1746" s="178"/>
      <c r="E1746" s="184">
        <v>7.843</v>
      </c>
      <c r="F1746" s="191"/>
      <c r="G1746" s="191"/>
      <c r="H1746" s="190"/>
      <c r="I1746" s="213"/>
      <c r="J1746" s="162"/>
      <c r="K1746" s="162"/>
      <c r="L1746" s="162"/>
      <c r="M1746" s="162"/>
      <c r="N1746" s="162"/>
      <c r="O1746" s="162"/>
      <c r="P1746" s="162"/>
      <c r="Q1746" s="162"/>
      <c r="R1746" s="162"/>
      <c r="S1746" s="162"/>
      <c r="T1746" s="162"/>
      <c r="U1746" s="162"/>
      <c r="V1746" s="162"/>
      <c r="W1746" s="162"/>
      <c r="X1746" s="162"/>
      <c r="Y1746" s="162"/>
      <c r="Z1746" s="162"/>
      <c r="AA1746" s="162"/>
      <c r="AB1746" s="162"/>
      <c r="AC1746" s="162"/>
      <c r="AD1746" s="162"/>
      <c r="AE1746" s="162"/>
      <c r="AF1746" s="162"/>
      <c r="AG1746" s="162"/>
      <c r="AH1746" s="162"/>
      <c r="AI1746" s="162"/>
      <c r="AJ1746" s="162"/>
      <c r="AK1746" s="162"/>
      <c r="AL1746" s="162"/>
      <c r="AM1746" s="162"/>
      <c r="AN1746" s="162"/>
      <c r="AO1746" s="162"/>
      <c r="AP1746" s="162"/>
      <c r="AQ1746" s="162"/>
      <c r="AR1746" s="162"/>
      <c r="AS1746" s="162"/>
      <c r="AT1746" s="162"/>
      <c r="AU1746" s="162"/>
      <c r="AV1746" s="162"/>
      <c r="AW1746" s="162"/>
      <c r="AX1746" s="162"/>
      <c r="AY1746" s="162"/>
      <c r="AZ1746" s="162"/>
      <c r="BA1746" s="162"/>
      <c r="BB1746" s="162"/>
      <c r="BC1746" s="162"/>
      <c r="BD1746" s="162"/>
      <c r="BE1746" s="162"/>
      <c r="BF1746" s="162"/>
      <c r="BG1746" s="162"/>
      <c r="BH1746" s="162"/>
    </row>
    <row r="1747" spans="1:60" outlineLevel="1" x14ac:dyDescent="0.2">
      <c r="A1747" s="210"/>
      <c r="B1747" s="174"/>
      <c r="C1747" s="202" t="s">
        <v>1550</v>
      </c>
      <c r="D1747" s="178"/>
      <c r="E1747" s="184">
        <v>5.8650000000000002</v>
      </c>
      <c r="F1747" s="191"/>
      <c r="G1747" s="191"/>
      <c r="H1747" s="190"/>
      <c r="I1747" s="213"/>
      <c r="J1747" s="162"/>
      <c r="K1747" s="162"/>
      <c r="L1747" s="162"/>
      <c r="M1747" s="162"/>
      <c r="N1747" s="162"/>
      <c r="O1747" s="162"/>
      <c r="P1747" s="162"/>
      <c r="Q1747" s="162"/>
      <c r="R1747" s="162"/>
      <c r="S1747" s="162"/>
      <c r="T1747" s="162"/>
      <c r="U1747" s="162"/>
      <c r="V1747" s="162"/>
      <c r="W1747" s="162"/>
      <c r="X1747" s="162"/>
      <c r="Y1747" s="162"/>
      <c r="Z1747" s="162"/>
      <c r="AA1747" s="162"/>
      <c r="AB1747" s="162"/>
      <c r="AC1747" s="162"/>
      <c r="AD1747" s="162"/>
      <c r="AE1747" s="162"/>
      <c r="AF1747" s="162"/>
      <c r="AG1747" s="162"/>
      <c r="AH1747" s="162"/>
      <c r="AI1747" s="162"/>
      <c r="AJ1747" s="162"/>
      <c r="AK1747" s="162"/>
      <c r="AL1747" s="162"/>
      <c r="AM1747" s="162"/>
      <c r="AN1747" s="162"/>
      <c r="AO1747" s="162"/>
      <c r="AP1747" s="162"/>
      <c r="AQ1747" s="162"/>
      <c r="AR1747" s="162"/>
      <c r="AS1747" s="162"/>
      <c r="AT1747" s="162"/>
      <c r="AU1747" s="162"/>
      <c r="AV1747" s="162"/>
      <c r="AW1747" s="162"/>
      <c r="AX1747" s="162"/>
      <c r="AY1747" s="162"/>
      <c r="AZ1747" s="162"/>
      <c r="BA1747" s="162"/>
      <c r="BB1747" s="162"/>
      <c r="BC1747" s="162"/>
      <c r="BD1747" s="162"/>
      <c r="BE1747" s="162"/>
      <c r="BF1747" s="162"/>
      <c r="BG1747" s="162"/>
      <c r="BH1747" s="162"/>
    </row>
    <row r="1748" spans="1:60" outlineLevel="1" x14ac:dyDescent="0.2">
      <c r="A1748" s="210"/>
      <c r="B1748" s="174"/>
      <c r="C1748" s="202" t="s">
        <v>1551</v>
      </c>
      <c r="D1748" s="178"/>
      <c r="E1748" s="184">
        <v>8.8204999999999991</v>
      </c>
      <c r="F1748" s="191"/>
      <c r="G1748" s="191"/>
      <c r="H1748" s="190"/>
      <c r="I1748" s="213"/>
      <c r="J1748" s="162"/>
      <c r="K1748" s="162"/>
      <c r="L1748" s="162"/>
      <c r="M1748" s="162"/>
      <c r="N1748" s="162"/>
      <c r="O1748" s="162"/>
      <c r="P1748" s="162"/>
      <c r="Q1748" s="162"/>
      <c r="R1748" s="162"/>
      <c r="S1748" s="162"/>
      <c r="T1748" s="162"/>
      <c r="U1748" s="162"/>
      <c r="V1748" s="162"/>
      <c r="W1748" s="162"/>
      <c r="X1748" s="162"/>
      <c r="Y1748" s="162"/>
      <c r="Z1748" s="162"/>
      <c r="AA1748" s="162"/>
      <c r="AB1748" s="162"/>
      <c r="AC1748" s="162"/>
      <c r="AD1748" s="162"/>
      <c r="AE1748" s="162"/>
      <c r="AF1748" s="162"/>
      <c r="AG1748" s="162"/>
      <c r="AH1748" s="162"/>
      <c r="AI1748" s="162"/>
      <c r="AJ1748" s="162"/>
      <c r="AK1748" s="162"/>
      <c r="AL1748" s="162"/>
      <c r="AM1748" s="162"/>
      <c r="AN1748" s="162"/>
      <c r="AO1748" s="162"/>
      <c r="AP1748" s="162"/>
      <c r="AQ1748" s="162"/>
      <c r="AR1748" s="162"/>
      <c r="AS1748" s="162"/>
      <c r="AT1748" s="162"/>
      <c r="AU1748" s="162"/>
      <c r="AV1748" s="162"/>
      <c r="AW1748" s="162"/>
      <c r="AX1748" s="162"/>
      <c r="AY1748" s="162"/>
      <c r="AZ1748" s="162"/>
      <c r="BA1748" s="162"/>
      <c r="BB1748" s="162"/>
      <c r="BC1748" s="162"/>
      <c r="BD1748" s="162"/>
      <c r="BE1748" s="162"/>
      <c r="BF1748" s="162"/>
      <c r="BG1748" s="162"/>
      <c r="BH1748" s="162"/>
    </row>
    <row r="1749" spans="1:60" outlineLevel="1" x14ac:dyDescent="0.2">
      <c r="A1749" s="210"/>
      <c r="B1749" s="174"/>
      <c r="C1749" s="202" t="s">
        <v>1552</v>
      </c>
      <c r="D1749" s="178"/>
      <c r="E1749" s="184">
        <v>7.4980000000000002</v>
      </c>
      <c r="F1749" s="191"/>
      <c r="G1749" s="191"/>
      <c r="H1749" s="190"/>
      <c r="I1749" s="213"/>
      <c r="J1749" s="162"/>
      <c r="K1749" s="162"/>
      <c r="L1749" s="162"/>
      <c r="M1749" s="162"/>
      <c r="N1749" s="162"/>
      <c r="O1749" s="162"/>
      <c r="P1749" s="162"/>
      <c r="Q1749" s="162"/>
      <c r="R1749" s="162"/>
      <c r="S1749" s="162"/>
      <c r="T1749" s="162"/>
      <c r="U1749" s="162"/>
      <c r="V1749" s="162"/>
      <c r="W1749" s="162"/>
      <c r="X1749" s="162"/>
      <c r="Y1749" s="162"/>
      <c r="Z1749" s="162"/>
      <c r="AA1749" s="162"/>
      <c r="AB1749" s="162"/>
      <c r="AC1749" s="162"/>
      <c r="AD1749" s="162"/>
      <c r="AE1749" s="162"/>
      <c r="AF1749" s="162"/>
      <c r="AG1749" s="162"/>
      <c r="AH1749" s="162"/>
      <c r="AI1749" s="162"/>
      <c r="AJ1749" s="162"/>
      <c r="AK1749" s="162"/>
      <c r="AL1749" s="162"/>
      <c r="AM1749" s="162"/>
      <c r="AN1749" s="162"/>
      <c r="AO1749" s="162"/>
      <c r="AP1749" s="162"/>
      <c r="AQ1749" s="162"/>
      <c r="AR1749" s="162"/>
      <c r="AS1749" s="162"/>
      <c r="AT1749" s="162"/>
      <c r="AU1749" s="162"/>
      <c r="AV1749" s="162"/>
      <c r="AW1749" s="162"/>
      <c r="AX1749" s="162"/>
      <c r="AY1749" s="162"/>
      <c r="AZ1749" s="162"/>
      <c r="BA1749" s="162"/>
      <c r="BB1749" s="162"/>
      <c r="BC1749" s="162"/>
      <c r="BD1749" s="162"/>
      <c r="BE1749" s="162"/>
      <c r="BF1749" s="162"/>
      <c r="BG1749" s="162"/>
      <c r="BH1749" s="162"/>
    </row>
    <row r="1750" spans="1:60" outlineLevel="1" x14ac:dyDescent="0.2">
      <c r="A1750" s="210"/>
      <c r="B1750" s="174"/>
      <c r="C1750" s="202" t="s">
        <v>1553</v>
      </c>
      <c r="D1750" s="178"/>
      <c r="E1750" s="184">
        <v>11.2178</v>
      </c>
      <c r="F1750" s="191"/>
      <c r="G1750" s="191"/>
      <c r="H1750" s="190"/>
      <c r="I1750" s="213"/>
      <c r="J1750" s="162"/>
      <c r="K1750" s="162"/>
      <c r="L1750" s="162"/>
      <c r="M1750" s="162"/>
      <c r="N1750" s="162"/>
      <c r="O1750" s="162"/>
      <c r="P1750" s="162"/>
      <c r="Q1750" s="162"/>
      <c r="R1750" s="162"/>
      <c r="S1750" s="162"/>
      <c r="T1750" s="162"/>
      <c r="U1750" s="162"/>
      <c r="V1750" s="162"/>
      <c r="W1750" s="162"/>
      <c r="X1750" s="162"/>
      <c r="Y1750" s="162"/>
      <c r="Z1750" s="162"/>
      <c r="AA1750" s="162"/>
      <c r="AB1750" s="162"/>
      <c r="AC1750" s="162"/>
      <c r="AD1750" s="162"/>
      <c r="AE1750" s="162"/>
      <c r="AF1750" s="162"/>
      <c r="AG1750" s="162"/>
      <c r="AH1750" s="162"/>
      <c r="AI1750" s="162"/>
      <c r="AJ1750" s="162"/>
      <c r="AK1750" s="162"/>
      <c r="AL1750" s="162"/>
      <c r="AM1750" s="162"/>
      <c r="AN1750" s="162"/>
      <c r="AO1750" s="162"/>
      <c r="AP1750" s="162"/>
      <c r="AQ1750" s="162"/>
      <c r="AR1750" s="162"/>
      <c r="AS1750" s="162"/>
      <c r="AT1750" s="162"/>
      <c r="AU1750" s="162"/>
      <c r="AV1750" s="162"/>
      <c r="AW1750" s="162"/>
      <c r="AX1750" s="162"/>
      <c r="AY1750" s="162"/>
      <c r="AZ1750" s="162"/>
      <c r="BA1750" s="162"/>
      <c r="BB1750" s="162"/>
      <c r="BC1750" s="162"/>
      <c r="BD1750" s="162"/>
      <c r="BE1750" s="162"/>
      <c r="BF1750" s="162"/>
      <c r="BG1750" s="162"/>
      <c r="BH1750" s="162"/>
    </row>
    <row r="1751" spans="1:60" outlineLevel="1" x14ac:dyDescent="0.2">
      <c r="A1751" s="210"/>
      <c r="B1751" s="289" t="s">
        <v>1554</v>
      </c>
      <c r="C1751" s="290"/>
      <c r="D1751" s="291"/>
      <c r="E1751" s="292"/>
      <c r="F1751" s="293"/>
      <c r="G1751" s="294"/>
      <c r="H1751" s="190"/>
      <c r="I1751" s="213"/>
      <c r="J1751" s="162"/>
      <c r="K1751" s="162"/>
      <c r="L1751" s="162"/>
      <c r="M1751" s="162"/>
      <c r="N1751" s="162"/>
      <c r="O1751" s="162"/>
      <c r="P1751" s="162"/>
      <c r="Q1751" s="162"/>
      <c r="R1751" s="162"/>
      <c r="S1751" s="162"/>
      <c r="T1751" s="162"/>
      <c r="U1751" s="162"/>
      <c r="V1751" s="162"/>
      <c r="W1751" s="162"/>
      <c r="X1751" s="162"/>
      <c r="Y1751" s="162"/>
      <c r="Z1751" s="162"/>
      <c r="AA1751" s="162"/>
      <c r="AB1751" s="162"/>
      <c r="AC1751" s="162">
        <v>0</v>
      </c>
      <c r="AD1751" s="162"/>
      <c r="AE1751" s="162"/>
      <c r="AF1751" s="162"/>
      <c r="AG1751" s="162"/>
      <c r="AH1751" s="162"/>
      <c r="AI1751" s="162"/>
      <c r="AJ1751" s="162"/>
      <c r="AK1751" s="162"/>
      <c r="AL1751" s="162"/>
      <c r="AM1751" s="162"/>
      <c r="AN1751" s="162"/>
      <c r="AO1751" s="162"/>
      <c r="AP1751" s="162"/>
      <c r="AQ1751" s="162"/>
      <c r="AR1751" s="162"/>
      <c r="AS1751" s="162"/>
      <c r="AT1751" s="162"/>
      <c r="AU1751" s="162"/>
      <c r="AV1751" s="162"/>
      <c r="AW1751" s="162"/>
      <c r="AX1751" s="162"/>
      <c r="AY1751" s="162"/>
      <c r="AZ1751" s="162"/>
      <c r="BA1751" s="162"/>
      <c r="BB1751" s="162"/>
      <c r="BC1751" s="162"/>
      <c r="BD1751" s="162"/>
      <c r="BE1751" s="162"/>
      <c r="BF1751" s="162"/>
      <c r="BG1751" s="162"/>
      <c r="BH1751" s="162"/>
    </row>
    <row r="1752" spans="1:60" outlineLevel="1" x14ac:dyDescent="0.2">
      <c r="A1752" s="210"/>
      <c r="B1752" s="289" t="s">
        <v>1555</v>
      </c>
      <c r="C1752" s="290"/>
      <c r="D1752" s="291"/>
      <c r="E1752" s="292"/>
      <c r="F1752" s="293"/>
      <c r="G1752" s="294"/>
      <c r="H1752" s="190"/>
      <c r="I1752" s="213"/>
      <c r="J1752" s="162"/>
      <c r="K1752" s="162"/>
      <c r="L1752" s="162"/>
      <c r="M1752" s="162"/>
      <c r="N1752" s="162"/>
      <c r="O1752" s="162"/>
      <c r="P1752" s="162"/>
      <c r="Q1752" s="162"/>
      <c r="R1752" s="162"/>
      <c r="S1752" s="162"/>
      <c r="T1752" s="162"/>
      <c r="U1752" s="162"/>
      <c r="V1752" s="162"/>
      <c r="W1752" s="162"/>
      <c r="X1752" s="162"/>
      <c r="Y1752" s="162"/>
      <c r="Z1752" s="162"/>
      <c r="AA1752" s="162"/>
      <c r="AB1752" s="162"/>
      <c r="AC1752" s="162">
        <v>1</v>
      </c>
      <c r="AD1752" s="162"/>
      <c r="AE1752" s="162"/>
      <c r="AF1752" s="162"/>
      <c r="AG1752" s="162"/>
      <c r="AH1752" s="162"/>
      <c r="AI1752" s="162"/>
      <c r="AJ1752" s="162"/>
      <c r="AK1752" s="162"/>
      <c r="AL1752" s="162"/>
      <c r="AM1752" s="162"/>
      <c r="AN1752" s="162"/>
      <c r="AO1752" s="162"/>
      <c r="AP1752" s="162"/>
      <c r="AQ1752" s="162"/>
      <c r="AR1752" s="162"/>
      <c r="AS1752" s="162"/>
      <c r="AT1752" s="162"/>
      <c r="AU1752" s="162"/>
      <c r="AV1752" s="162"/>
      <c r="AW1752" s="162"/>
      <c r="AX1752" s="162"/>
      <c r="AY1752" s="162"/>
      <c r="AZ1752" s="162"/>
      <c r="BA1752" s="162"/>
      <c r="BB1752" s="162"/>
      <c r="BC1752" s="162"/>
      <c r="BD1752" s="162"/>
      <c r="BE1752" s="162"/>
      <c r="BF1752" s="162"/>
      <c r="BG1752" s="162"/>
      <c r="BH1752" s="162"/>
    </row>
    <row r="1753" spans="1:60" outlineLevel="1" x14ac:dyDescent="0.2">
      <c r="A1753" s="211">
        <v>261</v>
      </c>
      <c r="B1753" s="173" t="s">
        <v>1556</v>
      </c>
      <c r="C1753" s="201" t="s">
        <v>1557</v>
      </c>
      <c r="D1753" s="177" t="s">
        <v>167</v>
      </c>
      <c r="E1753" s="183">
        <v>125.8948</v>
      </c>
      <c r="F1753" s="192"/>
      <c r="G1753" s="191">
        <f>ROUND(E1753*F1753,2)</f>
        <v>0</v>
      </c>
      <c r="H1753" s="190" t="s">
        <v>1544</v>
      </c>
      <c r="I1753" s="213" t="s">
        <v>169</v>
      </c>
      <c r="J1753" s="162"/>
      <c r="K1753" s="162"/>
      <c r="L1753" s="162"/>
      <c r="M1753" s="162"/>
      <c r="N1753" s="162"/>
      <c r="O1753" s="162"/>
      <c r="P1753" s="162"/>
      <c r="Q1753" s="162"/>
      <c r="R1753" s="162"/>
      <c r="S1753" s="162"/>
      <c r="T1753" s="162"/>
      <c r="U1753" s="162"/>
      <c r="V1753" s="162"/>
      <c r="W1753" s="162"/>
      <c r="X1753" s="162"/>
      <c r="Y1753" s="162"/>
      <c r="Z1753" s="162"/>
      <c r="AA1753" s="162"/>
      <c r="AB1753" s="162"/>
      <c r="AC1753" s="162"/>
      <c r="AD1753" s="162"/>
      <c r="AE1753" s="162" t="s">
        <v>170</v>
      </c>
      <c r="AF1753" s="162"/>
      <c r="AG1753" s="162"/>
      <c r="AH1753" s="162"/>
      <c r="AI1753" s="162"/>
      <c r="AJ1753" s="162"/>
      <c r="AK1753" s="162"/>
      <c r="AL1753" s="162"/>
      <c r="AM1753" s="162">
        <v>21</v>
      </c>
      <c r="AN1753" s="162"/>
      <c r="AO1753" s="162"/>
      <c r="AP1753" s="162"/>
      <c r="AQ1753" s="162"/>
      <c r="AR1753" s="162"/>
      <c r="AS1753" s="162"/>
      <c r="AT1753" s="162"/>
      <c r="AU1753" s="162"/>
      <c r="AV1753" s="162"/>
      <c r="AW1753" s="162"/>
      <c r="AX1753" s="162"/>
      <c r="AY1753" s="162"/>
      <c r="AZ1753" s="162"/>
      <c r="BA1753" s="162"/>
      <c r="BB1753" s="162"/>
      <c r="BC1753" s="162"/>
      <c r="BD1753" s="162"/>
      <c r="BE1753" s="162"/>
      <c r="BF1753" s="162"/>
      <c r="BG1753" s="162"/>
      <c r="BH1753" s="162"/>
    </row>
    <row r="1754" spans="1:60" outlineLevel="1" x14ac:dyDescent="0.2">
      <c r="A1754" s="210"/>
      <c r="B1754" s="174"/>
      <c r="C1754" s="202" t="s">
        <v>1545</v>
      </c>
      <c r="D1754" s="178"/>
      <c r="E1754" s="184">
        <v>61.5075</v>
      </c>
      <c r="F1754" s="191"/>
      <c r="G1754" s="191"/>
      <c r="H1754" s="190"/>
      <c r="I1754" s="213"/>
      <c r="J1754" s="162"/>
      <c r="K1754" s="162"/>
      <c r="L1754" s="162"/>
      <c r="M1754" s="162"/>
      <c r="N1754" s="162"/>
      <c r="O1754" s="162"/>
      <c r="P1754" s="162"/>
      <c r="Q1754" s="162"/>
      <c r="R1754" s="162"/>
      <c r="S1754" s="162"/>
      <c r="T1754" s="162"/>
      <c r="U1754" s="162"/>
      <c r="V1754" s="162"/>
      <c r="W1754" s="162"/>
      <c r="X1754" s="162"/>
      <c r="Y1754" s="162"/>
      <c r="Z1754" s="162"/>
      <c r="AA1754" s="162"/>
      <c r="AB1754" s="162"/>
      <c r="AC1754" s="162"/>
      <c r="AD1754" s="162"/>
      <c r="AE1754" s="162"/>
      <c r="AF1754" s="162"/>
      <c r="AG1754" s="162"/>
      <c r="AH1754" s="162"/>
      <c r="AI1754" s="162"/>
      <c r="AJ1754" s="162"/>
      <c r="AK1754" s="162"/>
      <c r="AL1754" s="162"/>
      <c r="AM1754" s="162"/>
      <c r="AN1754" s="162"/>
      <c r="AO1754" s="162"/>
      <c r="AP1754" s="162"/>
      <c r="AQ1754" s="162"/>
      <c r="AR1754" s="162"/>
      <c r="AS1754" s="162"/>
      <c r="AT1754" s="162"/>
      <c r="AU1754" s="162"/>
      <c r="AV1754" s="162"/>
      <c r="AW1754" s="162"/>
      <c r="AX1754" s="162"/>
      <c r="AY1754" s="162"/>
      <c r="AZ1754" s="162"/>
      <c r="BA1754" s="162"/>
      <c r="BB1754" s="162"/>
      <c r="BC1754" s="162"/>
      <c r="BD1754" s="162"/>
      <c r="BE1754" s="162"/>
      <c r="BF1754" s="162"/>
      <c r="BG1754" s="162"/>
      <c r="BH1754" s="162"/>
    </row>
    <row r="1755" spans="1:60" outlineLevel="1" x14ac:dyDescent="0.2">
      <c r="A1755" s="210"/>
      <c r="B1755" s="174"/>
      <c r="C1755" s="202" t="s">
        <v>1546</v>
      </c>
      <c r="D1755" s="178"/>
      <c r="E1755" s="184">
        <v>5.98</v>
      </c>
      <c r="F1755" s="191"/>
      <c r="G1755" s="191"/>
      <c r="H1755" s="190"/>
      <c r="I1755" s="213"/>
      <c r="J1755" s="162"/>
      <c r="K1755" s="162"/>
      <c r="L1755" s="162"/>
      <c r="M1755" s="162"/>
      <c r="N1755" s="162"/>
      <c r="O1755" s="162"/>
      <c r="P1755" s="162"/>
      <c r="Q1755" s="162"/>
      <c r="R1755" s="162"/>
      <c r="S1755" s="162"/>
      <c r="T1755" s="162"/>
      <c r="U1755" s="162"/>
      <c r="V1755" s="162"/>
      <c r="W1755" s="162"/>
      <c r="X1755" s="162"/>
      <c r="Y1755" s="162"/>
      <c r="Z1755" s="162"/>
      <c r="AA1755" s="162"/>
      <c r="AB1755" s="162"/>
      <c r="AC1755" s="162"/>
      <c r="AD1755" s="162"/>
      <c r="AE1755" s="162"/>
      <c r="AF1755" s="162"/>
      <c r="AG1755" s="162"/>
      <c r="AH1755" s="162"/>
      <c r="AI1755" s="162"/>
      <c r="AJ1755" s="162"/>
      <c r="AK1755" s="162"/>
      <c r="AL1755" s="162"/>
      <c r="AM1755" s="162"/>
      <c r="AN1755" s="162"/>
      <c r="AO1755" s="162"/>
      <c r="AP1755" s="162"/>
      <c r="AQ1755" s="162"/>
      <c r="AR1755" s="162"/>
      <c r="AS1755" s="162"/>
      <c r="AT1755" s="162"/>
      <c r="AU1755" s="162"/>
      <c r="AV1755" s="162"/>
      <c r="AW1755" s="162"/>
      <c r="AX1755" s="162"/>
      <c r="AY1755" s="162"/>
      <c r="AZ1755" s="162"/>
      <c r="BA1755" s="162"/>
      <c r="BB1755" s="162"/>
      <c r="BC1755" s="162"/>
      <c r="BD1755" s="162"/>
      <c r="BE1755" s="162"/>
      <c r="BF1755" s="162"/>
      <c r="BG1755" s="162"/>
      <c r="BH1755" s="162"/>
    </row>
    <row r="1756" spans="1:60" outlineLevel="1" x14ac:dyDescent="0.2">
      <c r="A1756" s="210"/>
      <c r="B1756" s="174"/>
      <c r="C1756" s="202" t="s">
        <v>1547</v>
      </c>
      <c r="D1756" s="178"/>
      <c r="E1756" s="184">
        <v>10.4125</v>
      </c>
      <c r="F1756" s="191"/>
      <c r="G1756" s="191"/>
      <c r="H1756" s="190"/>
      <c r="I1756" s="213"/>
      <c r="J1756" s="162"/>
      <c r="K1756" s="162"/>
      <c r="L1756" s="162"/>
      <c r="M1756" s="162"/>
      <c r="N1756" s="162"/>
      <c r="O1756" s="162"/>
      <c r="P1756" s="162"/>
      <c r="Q1756" s="162"/>
      <c r="R1756" s="162"/>
      <c r="S1756" s="162"/>
      <c r="T1756" s="162"/>
      <c r="U1756" s="162"/>
      <c r="V1756" s="162"/>
      <c r="W1756" s="162"/>
      <c r="X1756" s="162"/>
      <c r="Y1756" s="162"/>
      <c r="Z1756" s="162"/>
      <c r="AA1756" s="162"/>
      <c r="AB1756" s="162"/>
      <c r="AC1756" s="162"/>
      <c r="AD1756" s="162"/>
      <c r="AE1756" s="162"/>
      <c r="AF1756" s="162"/>
      <c r="AG1756" s="162"/>
      <c r="AH1756" s="162"/>
      <c r="AI1756" s="162"/>
      <c r="AJ1756" s="162"/>
      <c r="AK1756" s="162"/>
      <c r="AL1756" s="162"/>
      <c r="AM1756" s="162"/>
      <c r="AN1756" s="162"/>
      <c r="AO1756" s="162"/>
      <c r="AP1756" s="162"/>
      <c r="AQ1756" s="162"/>
      <c r="AR1756" s="162"/>
      <c r="AS1756" s="162"/>
      <c r="AT1756" s="162"/>
      <c r="AU1756" s="162"/>
      <c r="AV1756" s="162"/>
      <c r="AW1756" s="162"/>
      <c r="AX1756" s="162"/>
      <c r="AY1756" s="162"/>
      <c r="AZ1756" s="162"/>
      <c r="BA1756" s="162"/>
      <c r="BB1756" s="162"/>
      <c r="BC1756" s="162"/>
      <c r="BD1756" s="162"/>
      <c r="BE1756" s="162"/>
      <c r="BF1756" s="162"/>
      <c r="BG1756" s="162"/>
      <c r="BH1756" s="162"/>
    </row>
    <row r="1757" spans="1:60" outlineLevel="1" x14ac:dyDescent="0.2">
      <c r="A1757" s="210"/>
      <c r="B1757" s="174"/>
      <c r="C1757" s="202" t="s">
        <v>1548</v>
      </c>
      <c r="D1757" s="178"/>
      <c r="E1757" s="184">
        <v>6.7504999999999997</v>
      </c>
      <c r="F1757" s="191"/>
      <c r="G1757" s="191"/>
      <c r="H1757" s="190"/>
      <c r="I1757" s="213"/>
      <c r="J1757" s="162"/>
      <c r="K1757" s="162"/>
      <c r="L1757" s="162"/>
      <c r="M1757" s="162"/>
      <c r="N1757" s="162"/>
      <c r="O1757" s="162"/>
      <c r="P1757" s="162"/>
      <c r="Q1757" s="162"/>
      <c r="R1757" s="162"/>
      <c r="S1757" s="162"/>
      <c r="T1757" s="162"/>
      <c r="U1757" s="162"/>
      <c r="V1757" s="162"/>
      <c r="W1757" s="162"/>
      <c r="X1757" s="162"/>
      <c r="Y1757" s="162"/>
      <c r="Z1757" s="162"/>
      <c r="AA1757" s="162"/>
      <c r="AB1757" s="162"/>
      <c r="AC1757" s="162"/>
      <c r="AD1757" s="162"/>
      <c r="AE1757" s="162"/>
      <c r="AF1757" s="162"/>
      <c r="AG1757" s="162"/>
      <c r="AH1757" s="162"/>
      <c r="AI1757" s="162"/>
      <c r="AJ1757" s="162"/>
      <c r="AK1757" s="162"/>
      <c r="AL1757" s="162"/>
      <c r="AM1757" s="162"/>
      <c r="AN1757" s="162"/>
      <c r="AO1757" s="162"/>
      <c r="AP1757" s="162"/>
      <c r="AQ1757" s="162"/>
      <c r="AR1757" s="162"/>
      <c r="AS1757" s="162"/>
      <c r="AT1757" s="162"/>
      <c r="AU1757" s="162"/>
      <c r="AV1757" s="162"/>
      <c r="AW1757" s="162"/>
      <c r="AX1757" s="162"/>
      <c r="AY1757" s="162"/>
      <c r="AZ1757" s="162"/>
      <c r="BA1757" s="162"/>
      <c r="BB1757" s="162"/>
      <c r="BC1757" s="162"/>
      <c r="BD1757" s="162"/>
      <c r="BE1757" s="162"/>
      <c r="BF1757" s="162"/>
      <c r="BG1757" s="162"/>
      <c r="BH1757" s="162"/>
    </row>
    <row r="1758" spans="1:60" outlineLevel="1" x14ac:dyDescent="0.2">
      <c r="A1758" s="210"/>
      <c r="B1758" s="174"/>
      <c r="C1758" s="202" t="s">
        <v>1549</v>
      </c>
      <c r="D1758" s="178"/>
      <c r="E1758" s="184">
        <v>7.843</v>
      </c>
      <c r="F1758" s="191"/>
      <c r="G1758" s="191"/>
      <c r="H1758" s="190"/>
      <c r="I1758" s="213"/>
      <c r="J1758" s="162"/>
      <c r="K1758" s="162"/>
      <c r="L1758" s="162"/>
      <c r="M1758" s="162"/>
      <c r="N1758" s="162"/>
      <c r="O1758" s="162"/>
      <c r="P1758" s="162"/>
      <c r="Q1758" s="162"/>
      <c r="R1758" s="162"/>
      <c r="S1758" s="162"/>
      <c r="T1758" s="162"/>
      <c r="U1758" s="162"/>
      <c r="V1758" s="162"/>
      <c r="W1758" s="162"/>
      <c r="X1758" s="162"/>
      <c r="Y1758" s="162"/>
      <c r="Z1758" s="162"/>
      <c r="AA1758" s="162"/>
      <c r="AB1758" s="162"/>
      <c r="AC1758" s="162"/>
      <c r="AD1758" s="162"/>
      <c r="AE1758" s="162"/>
      <c r="AF1758" s="162"/>
      <c r="AG1758" s="162"/>
      <c r="AH1758" s="162"/>
      <c r="AI1758" s="162"/>
      <c r="AJ1758" s="162"/>
      <c r="AK1758" s="162"/>
      <c r="AL1758" s="162"/>
      <c r="AM1758" s="162"/>
      <c r="AN1758" s="162"/>
      <c r="AO1758" s="162"/>
      <c r="AP1758" s="162"/>
      <c r="AQ1758" s="162"/>
      <c r="AR1758" s="162"/>
      <c r="AS1758" s="162"/>
      <c r="AT1758" s="162"/>
      <c r="AU1758" s="162"/>
      <c r="AV1758" s="162"/>
      <c r="AW1758" s="162"/>
      <c r="AX1758" s="162"/>
      <c r="AY1758" s="162"/>
      <c r="AZ1758" s="162"/>
      <c r="BA1758" s="162"/>
      <c r="BB1758" s="162"/>
      <c r="BC1758" s="162"/>
      <c r="BD1758" s="162"/>
      <c r="BE1758" s="162"/>
      <c r="BF1758" s="162"/>
      <c r="BG1758" s="162"/>
      <c r="BH1758" s="162"/>
    </row>
    <row r="1759" spans="1:60" outlineLevel="1" x14ac:dyDescent="0.2">
      <c r="A1759" s="210"/>
      <c r="B1759" s="174"/>
      <c r="C1759" s="202" t="s">
        <v>1550</v>
      </c>
      <c r="D1759" s="178"/>
      <c r="E1759" s="184">
        <v>5.8650000000000002</v>
      </c>
      <c r="F1759" s="191"/>
      <c r="G1759" s="191"/>
      <c r="H1759" s="190"/>
      <c r="I1759" s="213"/>
      <c r="J1759" s="162"/>
      <c r="K1759" s="162"/>
      <c r="L1759" s="162"/>
      <c r="M1759" s="162"/>
      <c r="N1759" s="162"/>
      <c r="O1759" s="162"/>
      <c r="P1759" s="162"/>
      <c r="Q1759" s="162"/>
      <c r="R1759" s="162"/>
      <c r="S1759" s="162"/>
      <c r="T1759" s="162"/>
      <c r="U1759" s="162"/>
      <c r="V1759" s="162"/>
      <c r="W1759" s="162"/>
      <c r="X1759" s="162"/>
      <c r="Y1759" s="162"/>
      <c r="Z1759" s="162"/>
      <c r="AA1759" s="162"/>
      <c r="AB1759" s="162"/>
      <c r="AC1759" s="162"/>
      <c r="AD1759" s="162"/>
      <c r="AE1759" s="162"/>
      <c r="AF1759" s="162"/>
      <c r="AG1759" s="162"/>
      <c r="AH1759" s="162"/>
      <c r="AI1759" s="162"/>
      <c r="AJ1759" s="162"/>
      <c r="AK1759" s="162"/>
      <c r="AL1759" s="162"/>
      <c r="AM1759" s="162"/>
      <c r="AN1759" s="162"/>
      <c r="AO1759" s="162"/>
      <c r="AP1759" s="162"/>
      <c r="AQ1759" s="162"/>
      <c r="AR1759" s="162"/>
      <c r="AS1759" s="162"/>
      <c r="AT1759" s="162"/>
      <c r="AU1759" s="162"/>
      <c r="AV1759" s="162"/>
      <c r="AW1759" s="162"/>
      <c r="AX1759" s="162"/>
      <c r="AY1759" s="162"/>
      <c r="AZ1759" s="162"/>
      <c r="BA1759" s="162"/>
      <c r="BB1759" s="162"/>
      <c r="BC1759" s="162"/>
      <c r="BD1759" s="162"/>
      <c r="BE1759" s="162"/>
      <c r="BF1759" s="162"/>
      <c r="BG1759" s="162"/>
      <c r="BH1759" s="162"/>
    </row>
    <row r="1760" spans="1:60" outlineLevel="1" x14ac:dyDescent="0.2">
      <c r="A1760" s="210"/>
      <c r="B1760" s="174"/>
      <c r="C1760" s="202" t="s">
        <v>1551</v>
      </c>
      <c r="D1760" s="178"/>
      <c r="E1760" s="184">
        <v>8.8204999999999991</v>
      </c>
      <c r="F1760" s="191"/>
      <c r="G1760" s="191"/>
      <c r="H1760" s="190"/>
      <c r="I1760" s="213"/>
      <c r="J1760" s="162"/>
      <c r="K1760" s="162"/>
      <c r="L1760" s="162"/>
      <c r="M1760" s="162"/>
      <c r="N1760" s="162"/>
      <c r="O1760" s="162"/>
      <c r="P1760" s="162"/>
      <c r="Q1760" s="162"/>
      <c r="R1760" s="162"/>
      <c r="S1760" s="162"/>
      <c r="T1760" s="162"/>
      <c r="U1760" s="162"/>
      <c r="V1760" s="162"/>
      <c r="W1760" s="162"/>
      <c r="X1760" s="162"/>
      <c r="Y1760" s="162"/>
      <c r="Z1760" s="162"/>
      <c r="AA1760" s="162"/>
      <c r="AB1760" s="162"/>
      <c r="AC1760" s="162"/>
      <c r="AD1760" s="162"/>
      <c r="AE1760" s="162"/>
      <c r="AF1760" s="162"/>
      <c r="AG1760" s="162"/>
      <c r="AH1760" s="162"/>
      <c r="AI1760" s="162"/>
      <c r="AJ1760" s="162"/>
      <c r="AK1760" s="162"/>
      <c r="AL1760" s="162"/>
      <c r="AM1760" s="162"/>
      <c r="AN1760" s="162"/>
      <c r="AO1760" s="162"/>
      <c r="AP1760" s="162"/>
      <c r="AQ1760" s="162"/>
      <c r="AR1760" s="162"/>
      <c r="AS1760" s="162"/>
      <c r="AT1760" s="162"/>
      <c r="AU1760" s="162"/>
      <c r="AV1760" s="162"/>
      <c r="AW1760" s="162"/>
      <c r="AX1760" s="162"/>
      <c r="AY1760" s="162"/>
      <c r="AZ1760" s="162"/>
      <c r="BA1760" s="162"/>
      <c r="BB1760" s="162"/>
      <c r="BC1760" s="162"/>
      <c r="BD1760" s="162"/>
      <c r="BE1760" s="162"/>
      <c r="BF1760" s="162"/>
      <c r="BG1760" s="162"/>
      <c r="BH1760" s="162"/>
    </row>
    <row r="1761" spans="1:60" outlineLevel="1" x14ac:dyDescent="0.2">
      <c r="A1761" s="210"/>
      <c r="B1761" s="174"/>
      <c r="C1761" s="202" t="s">
        <v>1552</v>
      </c>
      <c r="D1761" s="178"/>
      <c r="E1761" s="184">
        <v>7.4980000000000002</v>
      </c>
      <c r="F1761" s="191"/>
      <c r="G1761" s="191"/>
      <c r="H1761" s="190"/>
      <c r="I1761" s="213"/>
      <c r="J1761" s="162"/>
      <c r="K1761" s="162"/>
      <c r="L1761" s="162"/>
      <c r="M1761" s="162"/>
      <c r="N1761" s="162"/>
      <c r="O1761" s="162"/>
      <c r="P1761" s="162"/>
      <c r="Q1761" s="162"/>
      <c r="R1761" s="162"/>
      <c r="S1761" s="162"/>
      <c r="T1761" s="162"/>
      <c r="U1761" s="162"/>
      <c r="V1761" s="162"/>
      <c r="W1761" s="162"/>
      <c r="X1761" s="162"/>
      <c r="Y1761" s="162"/>
      <c r="Z1761" s="162"/>
      <c r="AA1761" s="162"/>
      <c r="AB1761" s="162"/>
      <c r="AC1761" s="162"/>
      <c r="AD1761" s="162"/>
      <c r="AE1761" s="162"/>
      <c r="AF1761" s="162"/>
      <c r="AG1761" s="162"/>
      <c r="AH1761" s="162"/>
      <c r="AI1761" s="162"/>
      <c r="AJ1761" s="162"/>
      <c r="AK1761" s="162"/>
      <c r="AL1761" s="162"/>
      <c r="AM1761" s="162"/>
      <c r="AN1761" s="162"/>
      <c r="AO1761" s="162"/>
      <c r="AP1761" s="162"/>
      <c r="AQ1761" s="162"/>
      <c r="AR1761" s="162"/>
      <c r="AS1761" s="162"/>
      <c r="AT1761" s="162"/>
      <c r="AU1761" s="162"/>
      <c r="AV1761" s="162"/>
      <c r="AW1761" s="162"/>
      <c r="AX1761" s="162"/>
      <c r="AY1761" s="162"/>
      <c r="AZ1761" s="162"/>
      <c r="BA1761" s="162"/>
      <c r="BB1761" s="162"/>
      <c r="BC1761" s="162"/>
      <c r="BD1761" s="162"/>
      <c r="BE1761" s="162"/>
      <c r="BF1761" s="162"/>
      <c r="BG1761" s="162"/>
      <c r="BH1761" s="162"/>
    </row>
    <row r="1762" spans="1:60" outlineLevel="1" x14ac:dyDescent="0.2">
      <c r="A1762" s="210"/>
      <c r="B1762" s="174"/>
      <c r="C1762" s="202" t="s">
        <v>1553</v>
      </c>
      <c r="D1762" s="178"/>
      <c r="E1762" s="184">
        <v>11.2178</v>
      </c>
      <c r="F1762" s="191"/>
      <c r="G1762" s="191"/>
      <c r="H1762" s="190"/>
      <c r="I1762" s="213"/>
      <c r="J1762" s="162"/>
      <c r="K1762" s="162"/>
      <c r="L1762" s="162"/>
      <c r="M1762" s="162"/>
      <c r="N1762" s="162"/>
      <c r="O1762" s="162"/>
      <c r="P1762" s="162"/>
      <c r="Q1762" s="162"/>
      <c r="R1762" s="162"/>
      <c r="S1762" s="162"/>
      <c r="T1762" s="162"/>
      <c r="U1762" s="162"/>
      <c r="V1762" s="162"/>
      <c r="W1762" s="162"/>
      <c r="X1762" s="162"/>
      <c r="Y1762" s="162"/>
      <c r="Z1762" s="162"/>
      <c r="AA1762" s="162"/>
      <c r="AB1762" s="162"/>
      <c r="AC1762" s="162"/>
      <c r="AD1762" s="162"/>
      <c r="AE1762" s="162"/>
      <c r="AF1762" s="162"/>
      <c r="AG1762" s="162"/>
      <c r="AH1762" s="162"/>
      <c r="AI1762" s="162"/>
      <c r="AJ1762" s="162"/>
      <c r="AK1762" s="162"/>
      <c r="AL1762" s="162"/>
      <c r="AM1762" s="162"/>
      <c r="AN1762" s="162"/>
      <c r="AO1762" s="162"/>
      <c r="AP1762" s="162"/>
      <c r="AQ1762" s="162"/>
      <c r="AR1762" s="162"/>
      <c r="AS1762" s="162"/>
      <c r="AT1762" s="162"/>
      <c r="AU1762" s="162"/>
      <c r="AV1762" s="162"/>
      <c r="AW1762" s="162"/>
      <c r="AX1762" s="162"/>
      <c r="AY1762" s="162"/>
      <c r="AZ1762" s="162"/>
      <c r="BA1762" s="162"/>
      <c r="BB1762" s="162"/>
      <c r="BC1762" s="162"/>
      <c r="BD1762" s="162"/>
      <c r="BE1762" s="162"/>
      <c r="BF1762" s="162"/>
      <c r="BG1762" s="162"/>
      <c r="BH1762" s="162"/>
    </row>
    <row r="1763" spans="1:60" outlineLevel="1" x14ac:dyDescent="0.2">
      <c r="A1763" s="210"/>
      <c r="B1763" s="289" t="s">
        <v>1558</v>
      </c>
      <c r="C1763" s="290"/>
      <c r="D1763" s="291"/>
      <c r="E1763" s="292"/>
      <c r="F1763" s="293"/>
      <c r="G1763" s="294"/>
      <c r="H1763" s="190"/>
      <c r="I1763" s="213"/>
      <c r="J1763" s="162"/>
      <c r="K1763" s="162"/>
      <c r="L1763" s="162"/>
      <c r="M1763" s="162"/>
      <c r="N1763" s="162"/>
      <c r="O1763" s="162"/>
      <c r="P1763" s="162"/>
      <c r="Q1763" s="162"/>
      <c r="R1763" s="162"/>
      <c r="S1763" s="162"/>
      <c r="T1763" s="162"/>
      <c r="U1763" s="162"/>
      <c r="V1763" s="162"/>
      <c r="W1763" s="162"/>
      <c r="X1763" s="162"/>
      <c r="Y1763" s="162"/>
      <c r="Z1763" s="162"/>
      <c r="AA1763" s="162"/>
      <c r="AB1763" s="162"/>
      <c r="AC1763" s="162">
        <v>0</v>
      </c>
      <c r="AD1763" s="162"/>
      <c r="AE1763" s="162"/>
      <c r="AF1763" s="162"/>
      <c r="AG1763" s="162"/>
      <c r="AH1763" s="162"/>
      <c r="AI1763" s="162"/>
      <c r="AJ1763" s="162"/>
      <c r="AK1763" s="162"/>
      <c r="AL1763" s="162"/>
      <c r="AM1763" s="162"/>
      <c r="AN1763" s="162"/>
      <c r="AO1763" s="162"/>
      <c r="AP1763" s="162"/>
      <c r="AQ1763" s="162"/>
      <c r="AR1763" s="162"/>
      <c r="AS1763" s="162"/>
      <c r="AT1763" s="162"/>
      <c r="AU1763" s="162"/>
      <c r="AV1763" s="162"/>
      <c r="AW1763" s="162"/>
      <c r="AX1763" s="162"/>
      <c r="AY1763" s="162"/>
      <c r="AZ1763" s="162"/>
      <c r="BA1763" s="162"/>
      <c r="BB1763" s="162"/>
      <c r="BC1763" s="162"/>
      <c r="BD1763" s="162"/>
      <c r="BE1763" s="162"/>
      <c r="BF1763" s="162"/>
      <c r="BG1763" s="162"/>
      <c r="BH1763" s="162"/>
    </row>
    <row r="1764" spans="1:60" outlineLevel="1" x14ac:dyDescent="0.2">
      <c r="A1764" s="211">
        <v>262</v>
      </c>
      <c r="B1764" s="173" t="s">
        <v>1559</v>
      </c>
      <c r="C1764" s="201" t="s">
        <v>1560</v>
      </c>
      <c r="D1764" s="177" t="s">
        <v>167</v>
      </c>
      <c r="E1764" s="183">
        <v>125.8948</v>
      </c>
      <c r="F1764" s="192"/>
      <c r="G1764" s="191">
        <f>ROUND(E1764*F1764,2)</f>
        <v>0</v>
      </c>
      <c r="H1764" s="190" t="s">
        <v>1544</v>
      </c>
      <c r="I1764" s="213" t="s">
        <v>169</v>
      </c>
      <c r="J1764" s="162"/>
      <c r="K1764" s="162"/>
      <c r="L1764" s="162"/>
      <c r="M1764" s="162"/>
      <c r="N1764" s="162"/>
      <c r="O1764" s="162"/>
      <c r="P1764" s="162"/>
      <c r="Q1764" s="162"/>
      <c r="R1764" s="162"/>
      <c r="S1764" s="162"/>
      <c r="T1764" s="162"/>
      <c r="U1764" s="162"/>
      <c r="V1764" s="162"/>
      <c r="W1764" s="162"/>
      <c r="X1764" s="162"/>
      <c r="Y1764" s="162"/>
      <c r="Z1764" s="162"/>
      <c r="AA1764" s="162"/>
      <c r="AB1764" s="162"/>
      <c r="AC1764" s="162"/>
      <c r="AD1764" s="162"/>
      <c r="AE1764" s="162" t="s">
        <v>170</v>
      </c>
      <c r="AF1764" s="162"/>
      <c r="AG1764" s="162"/>
      <c r="AH1764" s="162"/>
      <c r="AI1764" s="162"/>
      <c r="AJ1764" s="162"/>
      <c r="AK1764" s="162"/>
      <c r="AL1764" s="162"/>
      <c r="AM1764" s="162">
        <v>21</v>
      </c>
      <c r="AN1764" s="162"/>
      <c r="AO1764" s="162"/>
      <c r="AP1764" s="162"/>
      <c r="AQ1764" s="162"/>
      <c r="AR1764" s="162"/>
      <c r="AS1764" s="162"/>
      <c r="AT1764" s="162"/>
      <c r="AU1764" s="162"/>
      <c r="AV1764" s="162"/>
      <c r="AW1764" s="162"/>
      <c r="AX1764" s="162"/>
      <c r="AY1764" s="162"/>
      <c r="AZ1764" s="162"/>
      <c r="BA1764" s="162"/>
      <c r="BB1764" s="162"/>
      <c r="BC1764" s="162"/>
      <c r="BD1764" s="162"/>
      <c r="BE1764" s="162"/>
      <c r="BF1764" s="162"/>
      <c r="BG1764" s="162"/>
      <c r="BH1764" s="162"/>
    </row>
    <row r="1765" spans="1:60" outlineLevel="1" x14ac:dyDescent="0.2">
      <c r="A1765" s="210"/>
      <c r="B1765" s="174"/>
      <c r="C1765" s="202" t="s">
        <v>1545</v>
      </c>
      <c r="D1765" s="178"/>
      <c r="E1765" s="184">
        <v>61.5075</v>
      </c>
      <c r="F1765" s="191"/>
      <c r="G1765" s="191"/>
      <c r="H1765" s="190"/>
      <c r="I1765" s="213"/>
      <c r="J1765" s="162"/>
      <c r="K1765" s="162"/>
      <c r="L1765" s="162"/>
      <c r="M1765" s="162"/>
      <c r="N1765" s="162"/>
      <c r="O1765" s="162"/>
      <c r="P1765" s="162"/>
      <c r="Q1765" s="162"/>
      <c r="R1765" s="162"/>
      <c r="S1765" s="162"/>
      <c r="T1765" s="162"/>
      <c r="U1765" s="162"/>
      <c r="V1765" s="162"/>
      <c r="W1765" s="162"/>
      <c r="X1765" s="162"/>
      <c r="Y1765" s="162"/>
      <c r="Z1765" s="162"/>
      <c r="AA1765" s="162"/>
      <c r="AB1765" s="162"/>
      <c r="AC1765" s="162"/>
      <c r="AD1765" s="162"/>
      <c r="AE1765" s="162"/>
      <c r="AF1765" s="162"/>
      <c r="AG1765" s="162"/>
      <c r="AH1765" s="162"/>
      <c r="AI1765" s="162"/>
      <c r="AJ1765" s="162"/>
      <c r="AK1765" s="162"/>
      <c r="AL1765" s="162"/>
      <c r="AM1765" s="162"/>
      <c r="AN1765" s="162"/>
      <c r="AO1765" s="162"/>
      <c r="AP1765" s="162"/>
      <c r="AQ1765" s="162"/>
      <c r="AR1765" s="162"/>
      <c r="AS1765" s="162"/>
      <c r="AT1765" s="162"/>
      <c r="AU1765" s="162"/>
      <c r="AV1765" s="162"/>
      <c r="AW1765" s="162"/>
      <c r="AX1765" s="162"/>
      <c r="AY1765" s="162"/>
      <c r="AZ1765" s="162"/>
      <c r="BA1765" s="162"/>
      <c r="BB1765" s="162"/>
      <c r="BC1765" s="162"/>
      <c r="BD1765" s="162"/>
      <c r="BE1765" s="162"/>
      <c r="BF1765" s="162"/>
      <c r="BG1765" s="162"/>
      <c r="BH1765" s="162"/>
    </row>
    <row r="1766" spans="1:60" outlineLevel="1" x14ac:dyDescent="0.2">
      <c r="A1766" s="210"/>
      <c r="B1766" s="174"/>
      <c r="C1766" s="202" t="s">
        <v>1546</v>
      </c>
      <c r="D1766" s="178"/>
      <c r="E1766" s="184">
        <v>5.98</v>
      </c>
      <c r="F1766" s="191"/>
      <c r="G1766" s="191"/>
      <c r="H1766" s="190"/>
      <c r="I1766" s="213"/>
      <c r="J1766" s="162"/>
      <c r="K1766" s="162"/>
      <c r="L1766" s="162"/>
      <c r="M1766" s="162"/>
      <c r="N1766" s="162"/>
      <c r="O1766" s="162"/>
      <c r="P1766" s="162"/>
      <c r="Q1766" s="162"/>
      <c r="R1766" s="162"/>
      <c r="S1766" s="162"/>
      <c r="T1766" s="162"/>
      <c r="U1766" s="162"/>
      <c r="V1766" s="162"/>
      <c r="W1766" s="162"/>
      <c r="X1766" s="162"/>
      <c r="Y1766" s="162"/>
      <c r="Z1766" s="162"/>
      <c r="AA1766" s="162"/>
      <c r="AB1766" s="162"/>
      <c r="AC1766" s="162"/>
      <c r="AD1766" s="162"/>
      <c r="AE1766" s="162"/>
      <c r="AF1766" s="162"/>
      <c r="AG1766" s="162"/>
      <c r="AH1766" s="162"/>
      <c r="AI1766" s="162"/>
      <c r="AJ1766" s="162"/>
      <c r="AK1766" s="162"/>
      <c r="AL1766" s="162"/>
      <c r="AM1766" s="162"/>
      <c r="AN1766" s="162"/>
      <c r="AO1766" s="162"/>
      <c r="AP1766" s="162"/>
      <c r="AQ1766" s="162"/>
      <c r="AR1766" s="162"/>
      <c r="AS1766" s="162"/>
      <c r="AT1766" s="162"/>
      <c r="AU1766" s="162"/>
      <c r="AV1766" s="162"/>
      <c r="AW1766" s="162"/>
      <c r="AX1766" s="162"/>
      <c r="AY1766" s="162"/>
      <c r="AZ1766" s="162"/>
      <c r="BA1766" s="162"/>
      <c r="BB1766" s="162"/>
      <c r="BC1766" s="162"/>
      <c r="BD1766" s="162"/>
      <c r="BE1766" s="162"/>
      <c r="BF1766" s="162"/>
      <c r="BG1766" s="162"/>
      <c r="BH1766" s="162"/>
    </row>
    <row r="1767" spans="1:60" outlineLevel="1" x14ac:dyDescent="0.2">
      <c r="A1767" s="210"/>
      <c r="B1767" s="174"/>
      <c r="C1767" s="202" t="s">
        <v>1547</v>
      </c>
      <c r="D1767" s="178"/>
      <c r="E1767" s="184">
        <v>10.4125</v>
      </c>
      <c r="F1767" s="191"/>
      <c r="G1767" s="191"/>
      <c r="H1767" s="190"/>
      <c r="I1767" s="213"/>
      <c r="J1767" s="162"/>
      <c r="K1767" s="162"/>
      <c r="L1767" s="162"/>
      <c r="M1767" s="162"/>
      <c r="N1767" s="162"/>
      <c r="O1767" s="162"/>
      <c r="P1767" s="162"/>
      <c r="Q1767" s="162"/>
      <c r="R1767" s="162"/>
      <c r="S1767" s="162"/>
      <c r="T1767" s="162"/>
      <c r="U1767" s="162"/>
      <c r="V1767" s="162"/>
      <c r="W1767" s="162"/>
      <c r="X1767" s="162"/>
      <c r="Y1767" s="162"/>
      <c r="Z1767" s="162"/>
      <c r="AA1767" s="162"/>
      <c r="AB1767" s="162"/>
      <c r="AC1767" s="162"/>
      <c r="AD1767" s="162"/>
      <c r="AE1767" s="162"/>
      <c r="AF1767" s="162"/>
      <c r="AG1767" s="162"/>
      <c r="AH1767" s="162"/>
      <c r="AI1767" s="162"/>
      <c r="AJ1767" s="162"/>
      <c r="AK1767" s="162"/>
      <c r="AL1767" s="162"/>
      <c r="AM1767" s="162"/>
      <c r="AN1767" s="162"/>
      <c r="AO1767" s="162"/>
      <c r="AP1767" s="162"/>
      <c r="AQ1767" s="162"/>
      <c r="AR1767" s="162"/>
      <c r="AS1767" s="162"/>
      <c r="AT1767" s="162"/>
      <c r="AU1767" s="162"/>
      <c r="AV1767" s="162"/>
      <c r="AW1767" s="162"/>
      <c r="AX1767" s="162"/>
      <c r="AY1767" s="162"/>
      <c r="AZ1767" s="162"/>
      <c r="BA1767" s="162"/>
      <c r="BB1767" s="162"/>
      <c r="BC1767" s="162"/>
      <c r="BD1767" s="162"/>
      <c r="BE1767" s="162"/>
      <c r="BF1767" s="162"/>
      <c r="BG1767" s="162"/>
      <c r="BH1767" s="162"/>
    </row>
    <row r="1768" spans="1:60" outlineLevel="1" x14ac:dyDescent="0.2">
      <c r="A1768" s="210"/>
      <c r="B1768" s="174"/>
      <c r="C1768" s="202" t="s">
        <v>1548</v>
      </c>
      <c r="D1768" s="178"/>
      <c r="E1768" s="184">
        <v>6.7504999999999997</v>
      </c>
      <c r="F1768" s="191"/>
      <c r="G1768" s="191"/>
      <c r="H1768" s="190"/>
      <c r="I1768" s="213"/>
      <c r="J1768" s="162"/>
      <c r="K1768" s="162"/>
      <c r="L1768" s="162"/>
      <c r="M1768" s="162"/>
      <c r="N1768" s="162"/>
      <c r="O1768" s="162"/>
      <c r="P1768" s="162"/>
      <c r="Q1768" s="162"/>
      <c r="R1768" s="162"/>
      <c r="S1768" s="162"/>
      <c r="T1768" s="162"/>
      <c r="U1768" s="162"/>
      <c r="V1768" s="162"/>
      <c r="W1768" s="162"/>
      <c r="X1768" s="162"/>
      <c r="Y1768" s="162"/>
      <c r="Z1768" s="162"/>
      <c r="AA1768" s="162"/>
      <c r="AB1768" s="162"/>
      <c r="AC1768" s="162"/>
      <c r="AD1768" s="162"/>
      <c r="AE1768" s="162"/>
      <c r="AF1768" s="162"/>
      <c r="AG1768" s="162"/>
      <c r="AH1768" s="162"/>
      <c r="AI1768" s="162"/>
      <c r="AJ1768" s="162"/>
      <c r="AK1768" s="162"/>
      <c r="AL1768" s="162"/>
      <c r="AM1768" s="162"/>
      <c r="AN1768" s="162"/>
      <c r="AO1768" s="162"/>
      <c r="AP1768" s="162"/>
      <c r="AQ1768" s="162"/>
      <c r="AR1768" s="162"/>
      <c r="AS1768" s="162"/>
      <c r="AT1768" s="162"/>
      <c r="AU1768" s="162"/>
      <c r="AV1768" s="162"/>
      <c r="AW1768" s="162"/>
      <c r="AX1768" s="162"/>
      <c r="AY1768" s="162"/>
      <c r="AZ1768" s="162"/>
      <c r="BA1768" s="162"/>
      <c r="BB1768" s="162"/>
      <c r="BC1768" s="162"/>
      <c r="BD1768" s="162"/>
      <c r="BE1768" s="162"/>
      <c r="BF1768" s="162"/>
      <c r="BG1768" s="162"/>
      <c r="BH1768" s="162"/>
    </row>
    <row r="1769" spans="1:60" outlineLevel="1" x14ac:dyDescent="0.2">
      <c r="A1769" s="210"/>
      <c r="B1769" s="174"/>
      <c r="C1769" s="202" t="s">
        <v>1549</v>
      </c>
      <c r="D1769" s="178"/>
      <c r="E1769" s="184">
        <v>7.843</v>
      </c>
      <c r="F1769" s="191"/>
      <c r="G1769" s="191"/>
      <c r="H1769" s="190"/>
      <c r="I1769" s="213"/>
      <c r="J1769" s="162"/>
      <c r="K1769" s="162"/>
      <c r="L1769" s="162"/>
      <c r="M1769" s="162"/>
      <c r="N1769" s="162"/>
      <c r="O1769" s="162"/>
      <c r="P1769" s="162"/>
      <c r="Q1769" s="162"/>
      <c r="R1769" s="162"/>
      <c r="S1769" s="162"/>
      <c r="T1769" s="162"/>
      <c r="U1769" s="162"/>
      <c r="V1769" s="162"/>
      <c r="W1769" s="162"/>
      <c r="X1769" s="162"/>
      <c r="Y1769" s="162"/>
      <c r="Z1769" s="162"/>
      <c r="AA1769" s="162"/>
      <c r="AB1769" s="162"/>
      <c r="AC1769" s="162"/>
      <c r="AD1769" s="162"/>
      <c r="AE1769" s="162"/>
      <c r="AF1769" s="162"/>
      <c r="AG1769" s="162"/>
      <c r="AH1769" s="162"/>
      <c r="AI1769" s="162"/>
      <c r="AJ1769" s="162"/>
      <c r="AK1769" s="162"/>
      <c r="AL1769" s="162"/>
      <c r="AM1769" s="162"/>
      <c r="AN1769" s="162"/>
      <c r="AO1769" s="162"/>
      <c r="AP1769" s="162"/>
      <c r="AQ1769" s="162"/>
      <c r="AR1769" s="162"/>
      <c r="AS1769" s="162"/>
      <c r="AT1769" s="162"/>
      <c r="AU1769" s="162"/>
      <c r="AV1769" s="162"/>
      <c r="AW1769" s="162"/>
      <c r="AX1769" s="162"/>
      <c r="AY1769" s="162"/>
      <c r="AZ1769" s="162"/>
      <c r="BA1769" s="162"/>
      <c r="BB1769" s="162"/>
      <c r="BC1769" s="162"/>
      <c r="BD1769" s="162"/>
      <c r="BE1769" s="162"/>
      <c r="BF1769" s="162"/>
      <c r="BG1769" s="162"/>
      <c r="BH1769" s="162"/>
    </row>
    <row r="1770" spans="1:60" outlineLevel="1" x14ac:dyDescent="0.2">
      <c r="A1770" s="210"/>
      <c r="B1770" s="174"/>
      <c r="C1770" s="202" t="s">
        <v>1550</v>
      </c>
      <c r="D1770" s="178"/>
      <c r="E1770" s="184">
        <v>5.8650000000000002</v>
      </c>
      <c r="F1770" s="191"/>
      <c r="G1770" s="191"/>
      <c r="H1770" s="190"/>
      <c r="I1770" s="213"/>
      <c r="J1770" s="162"/>
      <c r="K1770" s="162"/>
      <c r="L1770" s="162"/>
      <c r="M1770" s="162"/>
      <c r="N1770" s="162"/>
      <c r="O1770" s="162"/>
      <c r="P1770" s="162"/>
      <c r="Q1770" s="162"/>
      <c r="R1770" s="162"/>
      <c r="S1770" s="162"/>
      <c r="T1770" s="162"/>
      <c r="U1770" s="162"/>
      <c r="V1770" s="162"/>
      <c r="W1770" s="162"/>
      <c r="X1770" s="162"/>
      <c r="Y1770" s="162"/>
      <c r="Z1770" s="162"/>
      <c r="AA1770" s="162"/>
      <c r="AB1770" s="162"/>
      <c r="AC1770" s="162"/>
      <c r="AD1770" s="162"/>
      <c r="AE1770" s="162"/>
      <c r="AF1770" s="162"/>
      <c r="AG1770" s="162"/>
      <c r="AH1770" s="162"/>
      <c r="AI1770" s="162"/>
      <c r="AJ1770" s="162"/>
      <c r="AK1770" s="162"/>
      <c r="AL1770" s="162"/>
      <c r="AM1770" s="162"/>
      <c r="AN1770" s="162"/>
      <c r="AO1770" s="162"/>
      <c r="AP1770" s="162"/>
      <c r="AQ1770" s="162"/>
      <c r="AR1770" s="162"/>
      <c r="AS1770" s="162"/>
      <c r="AT1770" s="162"/>
      <c r="AU1770" s="162"/>
      <c r="AV1770" s="162"/>
      <c r="AW1770" s="162"/>
      <c r="AX1770" s="162"/>
      <c r="AY1770" s="162"/>
      <c r="AZ1770" s="162"/>
      <c r="BA1770" s="162"/>
      <c r="BB1770" s="162"/>
      <c r="BC1770" s="162"/>
      <c r="BD1770" s="162"/>
      <c r="BE1770" s="162"/>
      <c r="BF1770" s="162"/>
      <c r="BG1770" s="162"/>
      <c r="BH1770" s="162"/>
    </row>
    <row r="1771" spans="1:60" outlineLevel="1" x14ac:dyDescent="0.2">
      <c r="A1771" s="210"/>
      <c r="B1771" s="174"/>
      <c r="C1771" s="202" t="s">
        <v>1551</v>
      </c>
      <c r="D1771" s="178"/>
      <c r="E1771" s="184">
        <v>8.8204999999999991</v>
      </c>
      <c r="F1771" s="191"/>
      <c r="G1771" s="191"/>
      <c r="H1771" s="190"/>
      <c r="I1771" s="213"/>
      <c r="J1771" s="162"/>
      <c r="K1771" s="162"/>
      <c r="L1771" s="162"/>
      <c r="M1771" s="162"/>
      <c r="N1771" s="162"/>
      <c r="O1771" s="162"/>
      <c r="P1771" s="162"/>
      <c r="Q1771" s="162"/>
      <c r="R1771" s="162"/>
      <c r="S1771" s="162"/>
      <c r="T1771" s="162"/>
      <c r="U1771" s="162"/>
      <c r="V1771" s="162"/>
      <c r="W1771" s="162"/>
      <c r="X1771" s="162"/>
      <c r="Y1771" s="162"/>
      <c r="Z1771" s="162"/>
      <c r="AA1771" s="162"/>
      <c r="AB1771" s="162"/>
      <c r="AC1771" s="162"/>
      <c r="AD1771" s="162"/>
      <c r="AE1771" s="162"/>
      <c r="AF1771" s="162"/>
      <c r="AG1771" s="162"/>
      <c r="AH1771" s="162"/>
      <c r="AI1771" s="162"/>
      <c r="AJ1771" s="162"/>
      <c r="AK1771" s="162"/>
      <c r="AL1771" s="162"/>
      <c r="AM1771" s="162"/>
      <c r="AN1771" s="162"/>
      <c r="AO1771" s="162"/>
      <c r="AP1771" s="162"/>
      <c r="AQ1771" s="162"/>
      <c r="AR1771" s="162"/>
      <c r="AS1771" s="162"/>
      <c r="AT1771" s="162"/>
      <c r="AU1771" s="162"/>
      <c r="AV1771" s="162"/>
      <c r="AW1771" s="162"/>
      <c r="AX1771" s="162"/>
      <c r="AY1771" s="162"/>
      <c r="AZ1771" s="162"/>
      <c r="BA1771" s="162"/>
      <c r="BB1771" s="162"/>
      <c r="BC1771" s="162"/>
      <c r="BD1771" s="162"/>
      <c r="BE1771" s="162"/>
      <c r="BF1771" s="162"/>
      <c r="BG1771" s="162"/>
      <c r="BH1771" s="162"/>
    </row>
    <row r="1772" spans="1:60" outlineLevel="1" x14ac:dyDescent="0.2">
      <c r="A1772" s="210"/>
      <c r="B1772" s="174"/>
      <c r="C1772" s="202" t="s">
        <v>1552</v>
      </c>
      <c r="D1772" s="178"/>
      <c r="E1772" s="184">
        <v>7.4980000000000002</v>
      </c>
      <c r="F1772" s="191"/>
      <c r="G1772" s="191"/>
      <c r="H1772" s="190"/>
      <c r="I1772" s="213"/>
      <c r="J1772" s="162"/>
      <c r="K1772" s="162"/>
      <c r="L1772" s="162"/>
      <c r="M1772" s="162"/>
      <c r="N1772" s="162"/>
      <c r="O1772" s="162"/>
      <c r="P1772" s="162"/>
      <c r="Q1772" s="162"/>
      <c r="R1772" s="162"/>
      <c r="S1772" s="162"/>
      <c r="T1772" s="162"/>
      <c r="U1772" s="162"/>
      <c r="V1772" s="162"/>
      <c r="W1772" s="162"/>
      <c r="X1772" s="162"/>
      <c r="Y1772" s="162"/>
      <c r="Z1772" s="162"/>
      <c r="AA1772" s="162"/>
      <c r="AB1772" s="162"/>
      <c r="AC1772" s="162"/>
      <c r="AD1772" s="162"/>
      <c r="AE1772" s="162"/>
      <c r="AF1772" s="162"/>
      <c r="AG1772" s="162"/>
      <c r="AH1772" s="162"/>
      <c r="AI1772" s="162"/>
      <c r="AJ1772" s="162"/>
      <c r="AK1772" s="162"/>
      <c r="AL1772" s="162"/>
      <c r="AM1772" s="162"/>
      <c r="AN1772" s="162"/>
      <c r="AO1772" s="162"/>
      <c r="AP1772" s="162"/>
      <c r="AQ1772" s="162"/>
      <c r="AR1772" s="162"/>
      <c r="AS1772" s="162"/>
      <c r="AT1772" s="162"/>
      <c r="AU1772" s="162"/>
      <c r="AV1772" s="162"/>
      <c r="AW1772" s="162"/>
      <c r="AX1772" s="162"/>
      <c r="AY1772" s="162"/>
      <c r="AZ1772" s="162"/>
      <c r="BA1772" s="162"/>
      <c r="BB1772" s="162"/>
      <c r="BC1772" s="162"/>
      <c r="BD1772" s="162"/>
      <c r="BE1772" s="162"/>
      <c r="BF1772" s="162"/>
      <c r="BG1772" s="162"/>
      <c r="BH1772" s="162"/>
    </row>
    <row r="1773" spans="1:60" outlineLevel="1" x14ac:dyDescent="0.2">
      <c r="A1773" s="210"/>
      <c r="B1773" s="174"/>
      <c r="C1773" s="202" t="s">
        <v>1553</v>
      </c>
      <c r="D1773" s="178"/>
      <c r="E1773" s="184">
        <v>11.2178</v>
      </c>
      <c r="F1773" s="191"/>
      <c r="G1773" s="191"/>
      <c r="H1773" s="190"/>
      <c r="I1773" s="213"/>
      <c r="J1773" s="162"/>
      <c r="K1773" s="162"/>
      <c r="L1773" s="162"/>
      <c r="M1773" s="162"/>
      <c r="N1773" s="162"/>
      <c r="O1773" s="162"/>
      <c r="P1773" s="162"/>
      <c r="Q1773" s="162"/>
      <c r="R1773" s="162"/>
      <c r="S1773" s="162"/>
      <c r="T1773" s="162"/>
      <c r="U1773" s="162"/>
      <c r="V1773" s="162"/>
      <c r="W1773" s="162"/>
      <c r="X1773" s="162"/>
      <c r="Y1773" s="162"/>
      <c r="Z1773" s="162"/>
      <c r="AA1773" s="162"/>
      <c r="AB1773" s="162"/>
      <c r="AC1773" s="162"/>
      <c r="AD1773" s="162"/>
      <c r="AE1773" s="162"/>
      <c r="AF1773" s="162"/>
      <c r="AG1773" s="162"/>
      <c r="AH1773" s="162"/>
      <c r="AI1773" s="162"/>
      <c r="AJ1773" s="162"/>
      <c r="AK1773" s="162"/>
      <c r="AL1773" s="162"/>
      <c r="AM1773" s="162"/>
      <c r="AN1773" s="162"/>
      <c r="AO1773" s="162"/>
      <c r="AP1773" s="162"/>
      <c r="AQ1773" s="162"/>
      <c r="AR1773" s="162"/>
      <c r="AS1773" s="162"/>
      <c r="AT1773" s="162"/>
      <c r="AU1773" s="162"/>
      <c r="AV1773" s="162"/>
      <c r="AW1773" s="162"/>
      <c r="AX1773" s="162"/>
      <c r="AY1773" s="162"/>
      <c r="AZ1773" s="162"/>
      <c r="BA1773" s="162"/>
      <c r="BB1773" s="162"/>
      <c r="BC1773" s="162"/>
      <c r="BD1773" s="162"/>
      <c r="BE1773" s="162"/>
      <c r="BF1773" s="162"/>
      <c r="BG1773" s="162"/>
      <c r="BH1773" s="162"/>
    </row>
    <row r="1774" spans="1:60" x14ac:dyDescent="0.2">
      <c r="A1774" s="209" t="s">
        <v>159</v>
      </c>
      <c r="B1774" s="172" t="s">
        <v>127</v>
      </c>
      <c r="C1774" s="200" t="s">
        <v>128</v>
      </c>
      <c r="D1774" s="176"/>
      <c r="E1774" s="182"/>
      <c r="F1774" s="295">
        <f>SUM(G1775:G1788)</f>
        <v>0</v>
      </c>
      <c r="G1774" s="296"/>
      <c r="H1774" s="189"/>
      <c r="I1774" s="212"/>
      <c r="AE1774" t="s">
        <v>160</v>
      </c>
    </row>
    <row r="1775" spans="1:60" outlineLevel="1" x14ac:dyDescent="0.2">
      <c r="A1775" s="210"/>
      <c r="B1775" s="297" t="s">
        <v>1561</v>
      </c>
      <c r="C1775" s="298"/>
      <c r="D1775" s="299"/>
      <c r="E1775" s="300"/>
      <c r="F1775" s="301"/>
      <c r="G1775" s="302"/>
      <c r="H1775" s="190"/>
      <c r="I1775" s="213"/>
      <c r="J1775" s="162"/>
      <c r="K1775" s="162"/>
      <c r="L1775" s="162"/>
      <c r="M1775" s="162"/>
      <c r="N1775" s="162"/>
      <c r="O1775" s="162"/>
      <c r="P1775" s="162"/>
      <c r="Q1775" s="162"/>
      <c r="R1775" s="162"/>
      <c r="S1775" s="162"/>
      <c r="T1775" s="162"/>
      <c r="U1775" s="162"/>
      <c r="V1775" s="162"/>
      <c r="W1775" s="162"/>
      <c r="X1775" s="162"/>
      <c r="Y1775" s="162"/>
      <c r="Z1775" s="162"/>
      <c r="AA1775" s="162"/>
      <c r="AB1775" s="162"/>
      <c r="AC1775" s="162">
        <v>0</v>
      </c>
      <c r="AD1775" s="162"/>
      <c r="AE1775" s="162"/>
      <c r="AF1775" s="162"/>
      <c r="AG1775" s="162"/>
      <c r="AH1775" s="162"/>
      <c r="AI1775" s="162"/>
      <c r="AJ1775" s="162"/>
      <c r="AK1775" s="162"/>
      <c r="AL1775" s="162"/>
      <c r="AM1775" s="162"/>
      <c r="AN1775" s="162"/>
      <c r="AO1775" s="162"/>
      <c r="AP1775" s="162"/>
      <c r="AQ1775" s="162"/>
      <c r="AR1775" s="162"/>
      <c r="AS1775" s="162"/>
      <c r="AT1775" s="162"/>
      <c r="AU1775" s="162"/>
      <c r="AV1775" s="162"/>
      <c r="AW1775" s="162"/>
      <c r="AX1775" s="162"/>
      <c r="AY1775" s="162"/>
      <c r="AZ1775" s="162"/>
      <c r="BA1775" s="162"/>
      <c r="BB1775" s="162"/>
      <c r="BC1775" s="162"/>
      <c r="BD1775" s="162"/>
      <c r="BE1775" s="162"/>
      <c r="BF1775" s="162"/>
      <c r="BG1775" s="162"/>
      <c r="BH1775" s="162"/>
    </row>
    <row r="1776" spans="1:60" outlineLevel="1" x14ac:dyDescent="0.2">
      <c r="A1776" s="211">
        <v>263</v>
      </c>
      <c r="B1776" s="173" t="s">
        <v>1562</v>
      </c>
      <c r="C1776" s="201" t="s">
        <v>1563</v>
      </c>
      <c r="D1776" s="177" t="s">
        <v>167</v>
      </c>
      <c r="E1776" s="183">
        <v>72.528000000000006</v>
      </c>
      <c r="F1776" s="192"/>
      <c r="G1776" s="191">
        <f>ROUND(E1776*F1776,2)</f>
        <v>0</v>
      </c>
      <c r="H1776" s="190" t="s">
        <v>1564</v>
      </c>
      <c r="I1776" s="213" t="s">
        <v>169</v>
      </c>
      <c r="J1776" s="162"/>
      <c r="K1776" s="162"/>
      <c r="L1776" s="162"/>
      <c r="M1776" s="162"/>
      <c r="N1776" s="162"/>
      <c r="O1776" s="162"/>
      <c r="P1776" s="162"/>
      <c r="Q1776" s="162"/>
      <c r="R1776" s="162"/>
      <c r="S1776" s="162"/>
      <c r="T1776" s="162"/>
      <c r="U1776" s="162"/>
      <c r="V1776" s="162"/>
      <c r="W1776" s="162"/>
      <c r="X1776" s="162"/>
      <c r="Y1776" s="162"/>
      <c r="Z1776" s="162"/>
      <c r="AA1776" s="162"/>
      <c r="AB1776" s="162"/>
      <c r="AC1776" s="162"/>
      <c r="AD1776" s="162"/>
      <c r="AE1776" s="162" t="s">
        <v>170</v>
      </c>
      <c r="AF1776" s="162"/>
      <c r="AG1776" s="162"/>
      <c r="AH1776" s="162"/>
      <c r="AI1776" s="162"/>
      <c r="AJ1776" s="162"/>
      <c r="AK1776" s="162"/>
      <c r="AL1776" s="162"/>
      <c r="AM1776" s="162">
        <v>21</v>
      </c>
      <c r="AN1776" s="162"/>
      <c r="AO1776" s="162"/>
      <c r="AP1776" s="162"/>
      <c r="AQ1776" s="162"/>
      <c r="AR1776" s="162"/>
      <c r="AS1776" s="162"/>
      <c r="AT1776" s="162"/>
      <c r="AU1776" s="162"/>
      <c r="AV1776" s="162"/>
      <c r="AW1776" s="162"/>
      <c r="AX1776" s="162"/>
      <c r="AY1776" s="162"/>
      <c r="AZ1776" s="162"/>
      <c r="BA1776" s="162"/>
      <c r="BB1776" s="162"/>
      <c r="BC1776" s="162"/>
      <c r="BD1776" s="162"/>
      <c r="BE1776" s="162"/>
      <c r="BF1776" s="162"/>
      <c r="BG1776" s="162"/>
      <c r="BH1776" s="162"/>
    </row>
    <row r="1777" spans="1:60" outlineLevel="1" x14ac:dyDescent="0.2">
      <c r="A1777" s="210"/>
      <c r="B1777" s="174"/>
      <c r="C1777" s="203" t="s">
        <v>227</v>
      </c>
      <c r="D1777" s="179"/>
      <c r="E1777" s="185"/>
      <c r="F1777" s="191"/>
      <c r="G1777" s="191"/>
      <c r="H1777" s="190"/>
      <c r="I1777" s="213"/>
      <c r="J1777" s="162"/>
      <c r="K1777" s="162"/>
      <c r="L1777" s="162"/>
      <c r="M1777" s="162"/>
      <c r="N1777" s="162"/>
      <c r="O1777" s="162"/>
      <c r="P1777" s="162"/>
      <c r="Q1777" s="162"/>
      <c r="R1777" s="162"/>
      <c r="S1777" s="162"/>
      <c r="T1777" s="162"/>
      <c r="U1777" s="162"/>
      <c r="V1777" s="162"/>
      <c r="W1777" s="162"/>
      <c r="X1777" s="162"/>
      <c r="Y1777" s="162"/>
      <c r="Z1777" s="162"/>
      <c r="AA1777" s="162"/>
      <c r="AB1777" s="162"/>
      <c r="AC1777" s="162"/>
      <c r="AD1777" s="162"/>
      <c r="AE1777" s="162"/>
      <c r="AF1777" s="162"/>
      <c r="AG1777" s="162"/>
      <c r="AH1777" s="162"/>
      <c r="AI1777" s="162"/>
      <c r="AJ1777" s="162"/>
      <c r="AK1777" s="162"/>
      <c r="AL1777" s="162"/>
      <c r="AM1777" s="162"/>
      <c r="AN1777" s="162"/>
      <c r="AO1777" s="162"/>
      <c r="AP1777" s="162"/>
      <c r="AQ1777" s="162"/>
      <c r="AR1777" s="162"/>
      <c r="AS1777" s="162"/>
      <c r="AT1777" s="162"/>
      <c r="AU1777" s="162"/>
      <c r="AV1777" s="162"/>
      <c r="AW1777" s="162"/>
      <c r="AX1777" s="162"/>
      <c r="AY1777" s="162"/>
      <c r="AZ1777" s="162"/>
      <c r="BA1777" s="162"/>
      <c r="BB1777" s="162"/>
      <c r="BC1777" s="162"/>
      <c r="BD1777" s="162"/>
      <c r="BE1777" s="162"/>
      <c r="BF1777" s="162"/>
      <c r="BG1777" s="162"/>
      <c r="BH1777" s="162"/>
    </row>
    <row r="1778" spans="1:60" outlineLevel="1" x14ac:dyDescent="0.2">
      <c r="A1778" s="210"/>
      <c r="B1778" s="174"/>
      <c r="C1778" s="204" t="s">
        <v>1565</v>
      </c>
      <c r="D1778" s="179"/>
      <c r="E1778" s="185">
        <v>1.08</v>
      </c>
      <c r="F1778" s="191"/>
      <c r="G1778" s="191"/>
      <c r="H1778" s="190"/>
      <c r="I1778" s="213"/>
      <c r="J1778" s="162"/>
      <c r="K1778" s="162"/>
      <c r="L1778" s="162"/>
      <c r="M1778" s="162"/>
      <c r="N1778" s="162"/>
      <c r="O1778" s="162"/>
      <c r="P1778" s="162"/>
      <c r="Q1778" s="162"/>
      <c r="R1778" s="162"/>
      <c r="S1778" s="162"/>
      <c r="T1778" s="162"/>
      <c r="U1778" s="162"/>
      <c r="V1778" s="162"/>
      <c r="W1778" s="162"/>
      <c r="X1778" s="162"/>
      <c r="Y1778" s="162"/>
      <c r="Z1778" s="162"/>
      <c r="AA1778" s="162"/>
      <c r="AB1778" s="162"/>
      <c r="AC1778" s="162"/>
      <c r="AD1778" s="162"/>
      <c r="AE1778" s="162"/>
      <c r="AF1778" s="162"/>
      <c r="AG1778" s="162"/>
      <c r="AH1778" s="162"/>
      <c r="AI1778" s="162"/>
      <c r="AJ1778" s="162"/>
      <c r="AK1778" s="162"/>
      <c r="AL1778" s="162"/>
      <c r="AM1778" s="162"/>
      <c r="AN1778" s="162"/>
      <c r="AO1778" s="162"/>
      <c r="AP1778" s="162"/>
      <c r="AQ1778" s="162"/>
      <c r="AR1778" s="162"/>
      <c r="AS1778" s="162"/>
      <c r="AT1778" s="162"/>
      <c r="AU1778" s="162"/>
      <c r="AV1778" s="162"/>
      <c r="AW1778" s="162"/>
      <c r="AX1778" s="162"/>
      <c r="AY1778" s="162"/>
      <c r="AZ1778" s="162"/>
      <c r="BA1778" s="162"/>
      <c r="BB1778" s="162"/>
      <c r="BC1778" s="162"/>
      <c r="BD1778" s="162"/>
      <c r="BE1778" s="162"/>
      <c r="BF1778" s="162"/>
      <c r="BG1778" s="162"/>
      <c r="BH1778" s="162"/>
    </row>
    <row r="1779" spans="1:60" outlineLevel="1" x14ac:dyDescent="0.2">
      <c r="A1779" s="210"/>
      <c r="B1779" s="174"/>
      <c r="C1779" s="204" t="s">
        <v>1566</v>
      </c>
      <c r="D1779" s="179"/>
      <c r="E1779" s="185">
        <v>2.52</v>
      </c>
      <c r="F1779" s="191"/>
      <c r="G1779" s="191"/>
      <c r="H1779" s="190"/>
      <c r="I1779" s="213"/>
      <c r="J1779" s="162"/>
      <c r="K1779" s="162"/>
      <c r="L1779" s="162"/>
      <c r="M1779" s="162"/>
      <c r="N1779" s="162"/>
      <c r="O1779" s="162"/>
      <c r="P1779" s="162"/>
      <c r="Q1779" s="162"/>
      <c r="R1779" s="162"/>
      <c r="S1779" s="162"/>
      <c r="T1779" s="162"/>
      <c r="U1779" s="162"/>
      <c r="V1779" s="162"/>
      <c r="W1779" s="162"/>
      <c r="X1779" s="162"/>
      <c r="Y1779" s="162"/>
      <c r="Z1779" s="162"/>
      <c r="AA1779" s="162"/>
      <c r="AB1779" s="162"/>
      <c r="AC1779" s="162"/>
      <c r="AD1779" s="162"/>
      <c r="AE1779" s="162"/>
      <c r="AF1779" s="162"/>
      <c r="AG1779" s="162"/>
      <c r="AH1779" s="162"/>
      <c r="AI1779" s="162"/>
      <c r="AJ1779" s="162"/>
      <c r="AK1779" s="162"/>
      <c r="AL1779" s="162"/>
      <c r="AM1779" s="162"/>
      <c r="AN1779" s="162"/>
      <c r="AO1779" s="162"/>
      <c r="AP1779" s="162"/>
      <c r="AQ1779" s="162"/>
      <c r="AR1779" s="162"/>
      <c r="AS1779" s="162"/>
      <c r="AT1779" s="162"/>
      <c r="AU1779" s="162"/>
      <c r="AV1779" s="162"/>
      <c r="AW1779" s="162"/>
      <c r="AX1779" s="162"/>
      <c r="AY1779" s="162"/>
      <c r="AZ1779" s="162"/>
      <c r="BA1779" s="162"/>
      <c r="BB1779" s="162"/>
      <c r="BC1779" s="162"/>
      <c r="BD1779" s="162"/>
      <c r="BE1779" s="162"/>
      <c r="BF1779" s="162"/>
      <c r="BG1779" s="162"/>
      <c r="BH1779" s="162"/>
    </row>
    <row r="1780" spans="1:60" outlineLevel="1" x14ac:dyDescent="0.2">
      <c r="A1780" s="210"/>
      <c r="B1780" s="174"/>
      <c r="C1780" s="204" t="s">
        <v>1567</v>
      </c>
      <c r="D1780" s="179"/>
      <c r="E1780" s="185">
        <v>0.36</v>
      </c>
      <c r="F1780" s="191"/>
      <c r="G1780" s="191"/>
      <c r="H1780" s="190"/>
      <c r="I1780" s="213"/>
      <c r="J1780" s="162"/>
      <c r="K1780" s="162"/>
      <c r="L1780" s="162"/>
      <c r="M1780" s="162"/>
      <c r="N1780" s="162"/>
      <c r="O1780" s="162"/>
      <c r="P1780" s="162"/>
      <c r="Q1780" s="162"/>
      <c r="R1780" s="162"/>
      <c r="S1780" s="162"/>
      <c r="T1780" s="162"/>
      <c r="U1780" s="162"/>
      <c r="V1780" s="162"/>
      <c r="W1780" s="162"/>
      <c r="X1780" s="162"/>
      <c r="Y1780" s="162"/>
      <c r="Z1780" s="162"/>
      <c r="AA1780" s="162"/>
      <c r="AB1780" s="162"/>
      <c r="AC1780" s="162"/>
      <c r="AD1780" s="162"/>
      <c r="AE1780" s="162"/>
      <c r="AF1780" s="162"/>
      <c r="AG1780" s="162"/>
      <c r="AH1780" s="162"/>
      <c r="AI1780" s="162"/>
      <c r="AJ1780" s="162"/>
      <c r="AK1780" s="162"/>
      <c r="AL1780" s="162"/>
      <c r="AM1780" s="162"/>
      <c r="AN1780" s="162"/>
      <c r="AO1780" s="162"/>
      <c r="AP1780" s="162"/>
      <c r="AQ1780" s="162"/>
      <c r="AR1780" s="162"/>
      <c r="AS1780" s="162"/>
      <c r="AT1780" s="162"/>
      <c r="AU1780" s="162"/>
      <c r="AV1780" s="162"/>
      <c r="AW1780" s="162"/>
      <c r="AX1780" s="162"/>
      <c r="AY1780" s="162"/>
      <c r="AZ1780" s="162"/>
      <c r="BA1780" s="162"/>
      <c r="BB1780" s="162"/>
      <c r="BC1780" s="162"/>
      <c r="BD1780" s="162"/>
      <c r="BE1780" s="162"/>
      <c r="BF1780" s="162"/>
      <c r="BG1780" s="162"/>
      <c r="BH1780" s="162"/>
    </row>
    <row r="1781" spans="1:60" outlineLevel="1" x14ac:dyDescent="0.2">
      <c r="A1781" s="210"/>
      <c r="B1781" s="174"/>
      <c r="C1781" s="204" t="s">
        <v>1568</v>
      </c>
      <c r="D1781" s="179"/>
      <c r="E1781" s="185">
        <v>1.5138</v>
      </c>
      <c r="F1781" s="191"/>
      <c r="G1781" s="191"/>
      <c r="H1781" s="190"/>
      <c r="I1781" s="213"/>
      <c r="J1781" s="162"/>
      <c r="K1781" s="162"/>
      <c r="L1781" s="162"/>
      <c r="M1781" s="162"/>
      <c r="N1781" s="162"/>
      <c r="O1781" s="162"/>
      <c r="P1781" s="162"/>
      <c r="Q1781" s="162"/>
      <c r="R1781" s="162"/>
      <c r="S1781" s="162"/>
      <c r="T1781" s="162"/>
      <c r="U1781" s="162"/>
      <c r="V1781" s="162"/>
      <c r="W1781" s="162"/>
      <c r="X1781" s="162"/>
      <c r="Y1781" s="162"/>
      <c r="Z1781" s="162"/>
      <c r="AA1781" s="162"/>
      <c r="AB1781" s="162"/>
      <c r="AC1781" s="162"/>
      <c r="AD1781" s="162"/>
      <c r="AE1781" s="162"/>
      <c r="AF1781" s="162"/>
      <c r="AG1781" s="162"/>
      <c r="AH1781" s="162"/>
      <c r="AI1781" s="162"/>
      <c r="AJ1781" s="162"/>
      <c r="AK1781" s="162"/>
      <c r="AL1781" s="162"/>
      <c r="AM1781" s="162"/>
      <c r="AN1781" s="162"/>
      <c r="AO1781" s="162"/>
      <c r="AP1781" s="162"/>
      <c r="AQ1781" s="162"/>
      <c r="AR1781" s="162"/>
      <c r="AS1781" s="162"/>
      <c r="AT1781" s="162"/>
      <c r="AU1781" s="162"/>
      <c r="AV1781" s="162"/>
      <c r="AW1781" s="162"/>
      <c r="AX1781" s="162"/>
      <c r="AY1781" s="162"/>
      <c r="AZ1781" s="162"/>
      <c r="BA1781" s="162"/>
      <c r="BB1781" s="162"/>
      <c r="BC1781" s="162"/>
      <c r="BD1781" s="162"/>
      <c r="BE1781" s="162"/>
      <c r="BF1781" s="162"/>
      <c r="BG1781" s="162"/>
      <c r="BH1781" s="162"/>
    </row>
    <row r="1782" spans="1:60" outlineLevel="1" x14ac:dyDescent="0.2">
      <c r="A1782" s="210"/>
      <c r="B1782" s="174"/>
      <c r="C1782" s="204" t="s">
        <v>1569</v>
      </c>
      <c r="D1782" s="179"/>
      <c r="E1782" s="185">
        <v>2.9058000000000002</v>
      </c>
      <c r="F1782" s="191"/>
      <c r="G1782" s="191"/>
      <c r="H1782" s="190"/>
      <c r="I1782" s="213"/>
      <c r="J1782" s="162"/>
      <c r="K1782" s="162"/>
      <c r="L1782" s="162"/>
      <c r="M1782" s="162"/>
      <c r="N1782" s="162"/>
      <c r="O1782" s="162"/>
      <c r="P1782" s="162"/>
      <c r="Q1782" s="162"/>
      <c r="R1782" s="162"/>
      <c r="S1782" s="162"/>
      <c r="T1782" s="162"/>
      <c r="U1782" s="162"/>
      <c r="V1782" s="162"/>
      <c r="W1782" s="162"/>
      <c r="X1782" s="162"/>
      <c r="Y1782" s="162"/>
      <c r="Z1782" s="162"/>
      <c r="AA1782" s="162"/>
      <c r="AB1782" s="162"/>
      <c r="AC1782" s="162"/>
      <c r="AD1782" s="162"/>
      <c r="AE1782" s="162"/>
      <c r="AF1782" s="162"/>
      <c r="AG1782" s="162"/>
      <c r="AH1782" s="162"/>
      <c r="AI1782" s="162"/>
      <c r="AJ1782" s="162"/>
      <c r="AK1782" s="162"/>
      <c r="AL1782" s="162"/>
      <c r="AM1782" s="162"/>
      <c r="AN1782" s="162"/>
      <c r="AO1782" s="162"/>
      <c r="AP1782" s="162"/>
      <c r="AQ1782" s="162"/>
      <c r="AR1782" s="162"/>
      <c r="AS1782" s="162"/>
      <c r="AT1782" s="162"/>
      <c r="AU1782" s="162"/>
      <c r="AV1782" s="162"/>
      <c r="AW1782" s="162"/>
      <c r="AX1782" s="162"/>
      <c r="AY1782" s="162"/>
      <c r="AZ1782" s="162"/>
      <c r="BA1782" s="162"/>
      <c r="BB1782" s="162"/>
      <c r="BC1782" s="162"/>
      <c r="BD1782" s="162"/>
      <c r="BE1782" s="162"/>
      <c r="BF1782" s="162"/>
      <c r="BG1782" s="162"/>
      <c r="BH1782" s="162"/>
    </row>
    <row r="1783" spans="1:60" outlineLevel="1" x14ac:dyDescent="0.2">
      <c r="A1783" s="210"/>
      <c r="B1783" s="174"/>
      <c r="C1783" s="204" t="s">
        <v>1570</v>
      </c>
      <c r="D1783" s="179"/>
      <c r="E1783" s="185">
        <v>6.8803999999999998</v>
      </c>
      <c r="F1783" s="191"/>
      <c r="G1783" s="191"/>
      <c r="H1783" s="190"/>
      <c r="I1783" s="213"/>
      <c r="J1783" s="162"/>
      <c r="K1783" s="162"/>
      <c r="L1783" s="162"/>
      <c r="M1783" s="162"/>
      <c r="N1783" s="162"/>
      <c r="O1783" s="162"/>
      <c r="P1783" s="162"/>
      <c r="Q1783" s="162"/>
      <c r="R1783" s="162"/>
      <c r="S1783" s="162"/>
      <c r="T1783" s="162"/>
      <c r="U1783" s="162"/>
      <c r="V1783" s="162"/>
      <c r="W1783" s="162"/>
      <c r="X1783" s="162"/>
      <c r="Y1783" s="162"/>
      <c r="Z1783" s="162"/>
      <c r="AA1783" s="162"/>
      <c r="AB1783" s="162"/>
      <c r="AC1783" s="162"/>
      <c r="AD1783" s="162"/>
      <c r="AE1783" s="162"/>
      <c r="AF1783" s="162"/>
      <c r="AG1783" s="162"/>
      <c r="AH1783" s="162"/>
      <c r="AI1783" s="162"/>
      <c r="AJ1783" s="162"/>
      <c r="AK1783" s="162"/>
      <c r="AL1783" s="162"/>
      <c r="AM1783" s="162"/>
      <c r="AN1783" s="162"/>
      <c r="AO1783" s="162"/>
      <c r="AP1783" s="162"/>
      <c r="AQ1783" s="162"/>
      <c r="AR1783" s="162"/>
      <c r="AS1783" s="162"/>
      <c r="AT1783" s="162"/>
      <c r="AU1783" s="162"/>
      <c r="AV1783" s="162"/>
      <c r="AW1783" s="162"/>
      <c r="AX1783" s="162"/>
      <c r="AY1783" s="162"/>
      <c r="AZ1783" s="162"/>
      <c r="BA1783" s="162"/>
      <c r="BB1783" s="162"/>
      <c r="BC1783" s="162"/>
      <c r="BD1783" s="162"/>
      <c r="BE1783" s="162"/>
      <c r="BF1783" s="162"/>
      <c r="BG1783" s="162"/>
      <c r="BH1783" s="162"/>
    </row>
    <row r="1784" spans="1:60" outlineLevel="1" x14ac:dyDescent="0.2">
      <c r="A1784" s="210"/>
      <c r="B1784" s="174"/>
      <c r="C1784" s="204" t="s">
        <v>1571</v>
      </c>
      <c r="D1784" s="179"/>
      <c r="E1784" s="185">
        <v>10.502000000000001</v>
      </c>
      <c r="F1784" s="191"/>
      <c r="G1784" s="191"/>
      <c r="H1784" s="190"/>
      <c r="I1784" s="213"/>
      <c r="J1784" s="162"/>
      <c r="K1784" s="162"/>
      <c r="L1784" s="162"/>
      <c r="M1784" s="162"/>
      <c r="N1784" s="162"/>
      <c r="O1784" s="162"/>
      <c r="P1784" s="162"/>
      <c r="Q1784" s="162"/>
      <c r="R1784" s="162"/>
      <c r="S1784" s="162"/>
      <c r="T1784" s="162"/>
      <c r="U1784" s="162"/>
      <c r="V1784" s="162"/>
      <c r="W1784" s="162"/>
      <c r="X1784" s="162"/>
      <c r="Y1784" s="162"/>
      <c r="Z1784" s="162"/>
      <c r="AA1784" s="162"/>
      <c r="AB1784" s="162"/>
      <c r="AC1784" s="162"/>
      <c r="AD1784" s="162"/>
      <c r="AE1784" s="162"/>
      <c r="AF1784" s="162"/>
      <c r="AG1784" s="162"/>
      <c r="AH1784" s="162"/>
      <c r="AI1784" s="162"/>
      <c r="AJ1784" s="162"/>
      <c r="AK1784" s="162"/>
      <c r="AL1784" s="162"/>
      <c r="AM1784" s="162"/>
      <c r="AN1784" s="162"/>
      <c r="AO1784" s="162"/>
      <c r="AP1784" s="162"/>
      <c r="AQ1784" s="162"/>
      <c r="AR1784" s="162"/>
      <c r="AS1784" s="162"/>
      <c r="AT1784" s="162"/>
      <c r="AU1784" s="162"/>
      <c r="AV1784" s="162"/>
      <c r="AW1784" s="162"/>
      <c r="AX1784" s="162"/>
      <c r="AY1784" s="162"/>
      <c r="AZ1784" s="162"/>
      <c r="BA1784" s="162"/>
      <c r="BB1784" s="162"/>
      <c r="BC1784" s="162"/>
      <c r="BD1784" s="162"/>
      <c r="BE1784" s="162"/>
      <c r="BF1784" s="162"/>
      <c r="BG1784" s="162"/>
      <c r="BH1784" s="162"/>
    </row>
    <row r="1785" spans="1:60" outlineLevel="1" x14ac:dyDescent="0.2">
      <c r="A1785" s="210"/>
      <c r="B1785" s="174"/>
      <c r="C1785" s="204" t="s">
        <v>1572</v>
      </c>
      <c r="D1785" s="179"/>
      <c r="E1785" s="185">
        <v>10.502000000000001</v>
      </c>
      <c r="F1785" s="191"/>
      <c r="G1785" s="191"/>
      <c r="H1785" s="190"/>
      <c r="I1785" s="213"/>
      <c r="J1785" s="162"/>
      <c r="K1785" s="162"/>
      <c r="L1785" s="162"/>
      <c r="M1785" s="162"/>
      <c r="N1785" s="162"/>
      <c r="O1785" s="162"/>
      <c r="P1785" s="162"/>
      <c r="Q1785" s="162"/>
      <c r="R1785" s="162"/>
      <c r="S1785" s="162"/>
      <c r="T1785" s="162"/>
      <c r="U1785" s="162"/>
      <c r="V1785" s="162"/>
      <c r="W1785" s="162"/>
      <c r="X1785" s="162"/>
      <c r="Y1785" s="162"/>
      <c r="Z1785" s="162"/>
      <c r="AA1785" s="162"/>
      <c r="AB1785" s="162"/>
      <c r="AC1785" s="162"/>
      <c r="AD1785" s="162"/>
      <c r="AE1785" s="162"/>
      <c r="AF1785" s="162"/>
      <c r="AG1785" s="162"/>
      <c r="AH1785" s="162"/>
      <c r="AI1785" s="162"/>
      <c r="AJ1785" s="162"/>
      <c r="AK1785" s="162"/>
      <c r="AL1785" s="162"/>
      <c r="AM1785" s="162"/>
      <c r="AN1785" s="162"/>
      <c r="AO1785" s="162"/>
      <c r="AP1785" s="162"/>
      <c r="AQ1785" s="162"/>
      <c r="AR1785" s="162"/>
      <c r="AS1785" s="162"/>
      <c r="AT1785" s="162"/>
      <c r="AU1785" s="162"/>
      <c r="AV1785" s="162"/>
      <c r="AW1785" s="162"/>
      <c r="AX1785" s="162"/>
      <c r="AY1785" s="162"/>
      <c r="AZ1785" s="162"/>
      <c r="BA1785" s="162"/>
      <c r="BB1785" s="162"/>
      <c r="BC1785" s="162"/>
      <c r="BD1785" s="162"/>
      <c r="BE1785" s="162"/>
      <c r="BF1785" s="162"/>
      <c r="BG1785" s="162"/>
      <c r="BH1785" s="162"/>
    </row>
    <row r="1786" spans="1:60" outlineLevel="1" x14ac:dyDescent="0.2">
      <c r="A1786" s="210"/>
      <c r="B1786" s="174"/>
      <c r="C1786" s="205" t="s">
        <v>238</v>
      </c>
      <c r="D1786" s="180"/>
      <c r="E1786" s="186">
        <v>36.264000000000003</v>
      </c>
      <c r="F1786" s="191"/>
      <c r="G1786" s="191"/>
      <c r="H1786" s="190"/>
      <c r="I1786" s="213"/>
      <c r="J1786" s="162"/>
      <c r="K1786" s="162"/>
      <c r="L1786" s="162"/>
      <c r="M1786" s="162"/>
      <c r="N1786" s="162"/>
      <c r="O1786" s="162"/>
      <c r="P1786" s="162"/>
      <c r="Q1786" s="162"/>
      <c r="R1786" s="162"/>
      <c r="S1786" s="162"/>
      <c r="T1786" s="162"/>
      <c r="U1786" s="162"/>
      <c r="V1786" s="162"/>
      <c r="W1786" s="162"/>
      <c r="X1786" s="162"/>
      <c r="Y1786" s="162"/>
      <c r="Z1786" s="162"/>
      <c r="AA1786" s="162"/>
      <c r="AB1786" s="162"/>
      <c r="AC1786" s="162"/>
      <c r="AD1786" s="162"/>
      <c r="AE1786" s="162"/>
      <c r="AF1786" s="162"/>
      <c r="AG1786" s="162"/>
      <c r="AH1786" s="162"/>
      <c r="AI1786" s="162"/>
      <c r="AJ1786" s="162"/>
      <c r="AK1786" s="162"/>
      <c r="AL1786" s="162"/>
      <c r="AM1786" s="162"/>
      <c r="AN1786" s="162"/>
      <c r="AO1786" s="162"/>
      <c r="AP1786" s="162"/>
      <c r="AQ1786" s="162"/>
      <c r="AR1786" s="162"/>
      <c r="AS1786" s="162"/>
      <c r="AT1786" s="162"/>
      <c r="AU1786" s="162"/>
      <c r="AV1786" s="162"/>
      <c r="AW1786" s="162"/>
      <c r="AX1786" s="162"/>
      <c r="AY1786" s="162"/>
      <c r="AZ1786" s="162"/>
      <c r="BA1786" s="162"/>
      <c r="BB1786" s="162"/>
      <c r="BC1786" s="162"/>
      <c r="BD1786" s="162"/>
      <c r="BE1786" s="162"/>
      <c r="BF1786" s="162"/>
      <c r="BG1786" s="162"/>
      <c r="BH1786" s="162"/>
    </row>
    <row r="1787" spans="1:60" outlineLevel="1" x14ac:dyDescent="0.2">
      <c r="A1787" s="210"/>
      <c r="B1787" s="174"/>
      <c r="C1787" s="203" t="s">
        <v>239</v>
      </c>
      <c r="D1787" s="179"/>
      <c r="E1787" s="185"/>
      <c r="F1787" s="191"/>
      <c r="G1787" s="191"/>
      <c r="H1787" s="190"/>
      <c r="I1787" s="213"/>
      <c r="J1787" s="162"/>
      <c r="K1787" s="162"/>
      <c r="L1787" s="162"/>
      <c r="M1787" s="162"/>
      <c r="N1787" s="162"/>
      <c r="O1787" s="162"/>
      <c r="P1787" s="162"/>
      <c r="Q1787" s="162"/>
      <c r="R1787" s="162"/>
      <c r="S1787" s="162"/>
      <c r="T1787" s="162"/>
      <c r="U1787" s="162"/>
      <c r="V1787" s="162"/>
      <c r="W1787" s="162"/>
      <c r="X1787" s="162"/>
      <c r="Y1787" s="162"/>
      <c r="Z1787" s="162"/>
      <c r="AA1787" s="162"/>
      <c r="AB1787" s="162"/>
      <c r="AC1787" s="162"/>
      <c r="AD1787" s="162"/>
      <c r="AE1787" s="162"/>
      <c r="AF1787" s="162"/>
      <c r="AG1787" s="162"/>
      <c r="AH1787" s="162"/>
      <c r="AI1787" s="162"/>
      <c r="AJ1787" s="162"/>
      <c r="AK1787" s="162"/>
      <c r="AL1787" s="162"/>
      <c r="AM1787" s="162"/>
      <c r="AN1787" s="162"/>
      <c r="AO1787" s="162"/>
      <c r="AP1787" s="162"/>
      <c r="AQ1787" s="162"/>
      <c r="AR1787" s="162"/>
      <c r="AS1787" s="162"/>
      <c r="AT1787" s="162"/>
      <c r="AU1787" s="162"/>
      <c r="AV1787" s="162"/>
      <c r="AW1787" s="162"/>
      <c r="AX1787" s="162"/>
      <c r="AY1787" s="162"/>
      <c r="AZ1787" s="162"/>
      <c r="BA1787" s="162"/>
      <c r="BB1787" s="162"/>
      <c r="BC1787" s="162"/>
      <c r="BD1787" s="162"/>
      <c r="BE1787" s="162"/>
      <c r="BF1787" s="162"/>
      <c r="BG1787" s="162"/>
      <c r="BH1787" s="162"/>
    </row>
    <row r="1788" spans="1:60" outlineLevel="1" x14ac:dyDescent="0.2">
      <c r="A1788" s="210"/>
      <c r="B1788" s="174"/>
      <c r="C1788" s="202" t="s">
        <v>1573</v>
      </c>
      <c r="D1788" s="178"/>
      <c r="E1788" s="184">
        <v>72.528000000000006</v>
      </c>
      <c r="F1788" s="191"/>
      <c r="G1788" s="191"/>
      <c r="H1788" s="190"/>
      <c r="I1788" s="213"/>
      <c r="J1788" s="162"/>
      <c r="K1788" s="162"/>
      <c r="L1788" s="162"/>
      <c r="M1788" s="162"/>
      <c r="N1788" s="162"/>
      <c r="O1788" s="162"/>
      <c r="P1788" s="162"/>
      <c r="Q1788" s="162"/>
      <c r="R1788" s="162"/>
      <c r="S1788" s="162"/>
      <c r="T1788" s="162"/>
      <c r="U1788" s="162"/>
      <c r="V1788" s="162"/>
      <c r="W1788" s="162"/>
      <c r="X1788" s="162"/>
      <c r="Y1788" s="162"/>
      <c r="Z1788" s="162"/>
      <c r="AA1788" s="162"/>
      <c r="AB1788" s="162"/>
      <c r="AC1788" s="162"/>
      <c r="AD1788" s="162"/>
      <c r="AE1788" s="162"/>
      <c r="AF1788" s="162"/>
      <c r="AG1788" s="162"/>
      <c r="AH1788" s="162"/>
      <c r="AI1788" s="162"/>
      <c r="AJ1788" s="162"/>
      <c r="AK1788" s="162"/>
      <c r="AL1788" s="162"/>
      <c r="AM1788" s="162"/>
      <c r="AN1788" s="162"/>
      <c r="AO1788" s="162"/>
      <c r="AP1788" s="162"/>
      <c r="AQ1788" s="162"/>
      <c r="AR1788" s="162"/>
      <c r="AS1788" s="162"/>
      <c r="AT1788" s="162"/>
      <c r="AU1788" s="162"/>
      <c r="AV1788" s="162"/>
      <c r="AW1788" s="162"/>
      <c r="AX1788" s="162"/>
      <c r="AY1788" s="162"/>
      <c r="AZ1788" s="162"/>
      <c r="BA1788" s="162"/>
      <c r="BB1788" s="162"/>
      <c r="BC1788" s="162"/>
      <c r="BD1788" s="162"/>
      <c r="BE1788" s="162"/>
      <c r="BF1788" s="162"/>
      <c r="BG1788" s="162"/>
      <c r="BH1788" s="162"/>
    </row>
    <row r="1789" spans="1:60" x14ac:dyDescent="0.2">
      <c r="A1789" s="209" t="s">
        <v>159</v>
      </c>
      <c r="B1789" s="172" t="s">
        <v>130</v>
      </c>
      <c r="C1789" s="200" t="s">
        <v>129</v>
      </c>
      <c r="D1789" s="176"/>
      <c r="E1789" s="182"/>
      <c r="F1789" s="295">
        <f>SUM(G1790:G1793)</f>
        <v>0</v>
      </c>
      <c r="G1789" s="296"/>
      <c r="H1789" s="189"/>
      <c r="I1789" s="212"/>
      <c r="AE1789" t="s">
        <v>160</v>
      </c>
    </row>
    <row r="1790" spans="1:60" outlineLevel="1" x14ac:dyDescent="0.2">
      <c r="A1790" s="210"/>
      <c r="B1790" s="297" t="s">
        <v>1416</v>
      </c>
      <c r="C1790" s="298"/>
      <c r="D1790" s="299"/>
      <c r="E1790" s="300"/>
      <c r="F1790" s="301"/>
      <c r="G1790" s="302"/>
      <c r="H1790" s="190"/>
      <c r="I1790" s="213"/>
      <c r="J1790" s="162"/>
      <c r="K1790" s="162"/>
      <c r="L1790" s="162"/>
      <c r="M1790" s="162"/>
      <c r="N1790" s="162"/>
      <c r="O1790" s="162"/>
      <c r="P1790" s="162"/>
      <c r="Q1790" s="162"/>
      <c r="R1790" s="162"/>
      <c r="S1790" s="162"/>
      <c r="T1790" s="162"/>
      <c r="U1790" s="162"/>
      <c r="V1790" s="162"/>
      <c r="W1790" s="162"/>
      <c r="X1790" s="162"/>
      <c r="Y1790" s="162"/>
      <c r="Z1790" s="162"/>
      <c r="AA1790" s="162"/>
      <c r="AB1790" s="162"/>
      <c r="AC1790" s="162">
        <v>0</v>
      </c>
      <c r="AD1790" s="162"/>
      <c r="AE1790" s="162"/>
      <c r="AF1790" s="162"/>
      <c r="AG1790" s="162"/>
      <c r="AH1790" s="162"/>
      <c r="AI1790" s="162"/>
      <c r="AJ1790" s="162"/>
      <c r="AK1790" s="162"/>
      <c r="AL1790" s="162"/>
      <c r="AM1790" s="162"/>
      <c r="AN1790" s="162"/>
      <c r="AO1790" s="162"/>
      <c r="AP1790" s="162"/>
      <c r="AQ1790" s="162"/>
      <c r="AR1790" s="162"/>
      <c r="AS1790" s="162"/>
      <c r="AT1790" s="162"/>
      <c r="AU1790" s="162"/>
      <c r="AV1790" s="162"/>
      <c r="AW1790" s="162"/>
      <c r="AX1790" s="162"/>
      <c r="AY1790" s="162"/>
      <c r="AZ1790" s="162"/>
      <c r="BA1790" s="162"/>
      <c r="BB1790" s="162"/>
      <c r="BC1790" s="162"/>
      <c r="BD1790" s="162"/>
      <c r="BE1790" s="162"/>
      <c r="BF1790" s="162"/>
      <c r="BG1790" s="162"/>
      <c r="BH1790" s="162"/>
    </row>
    <row r="1791" spans="1:60" outlineLevel="1" x14ac:dyDescent="0.2">
      <c r="A1791" s="211">
        <v>264</v>
      </c>
      <c r="B1791" s="173" t="s">
        <v>1417</v>
      </c>
      <c r="C1791" s="201" t="s">
        <v>1418</v>
      </c>
      <c r="D1791" s="177" t="s">
        <v>1014</v>
      </c>
      <c r="E1791" s="183">
        <v>35</v>
      </c>
      <c r="F1791" s="192"/>
      <c r="G1791" s="191">
        <f>ROUND(E1791*F1791,2)</f>
        <v>0</v>
      </c>
      <c r="H1791" s="190" t="s">
        <v>1419</v>
      </c>
      <c r="I1791" s="213" t="s">
        <v>169</v>
      </c>
      <c r="J1791" s="162"/>
      <c r="K1791" s="162"/>
      <c r="L1791" s="162"/>
      <c r="M1791" s="162"/>
      <c r="N1791" s="162"/>
      <c r="O1791" s="162"/>
      <c r="P1791" s="162"/>
      <c r="Q1791" s="162"/>
      <c r="R1791" s="162"/>
      <c r="S1791" s="162"/>
      <c r="T1791" s="162"/>
      <c r="U1791" s="162"/>
      <c r="V1791" s="162"/>
      <c r="W1791" s="162"/>
      <c r="X1791" s="162"/>
      <c r="Y1791" s="162"/>
      <c r="Z1791" s="162"/>
      <c r="AA1791" s="162"/>
      <c r="AB1791" s="162"/>
      <c r="AC1791" s="162"/>
      <c r="AD1791" s="162"/>
      <c r="AE1791" s="162" t="s">
        <v>170</v>
      </c>
      <c r="AF1791" s="162"/>
      <c r="AG1791" s="162"/>
      <c r="AH1791" s="162"/>
      <c r="AI1791" s="162"/>
      <c r="AJ1791" s="162"/>
      <c r="AK1791" s="162"/>
      <c r="AL1791" s="162"/>
      <c r="AM1791" s="162">
        <v>21</v>
      </c>
      <c r="AN1791" s="162"/>
      <c r="AO1791" s="162"/>
      <c r="AP1791" s="162"/>
      <c r="AQ1791" s="162"/>
      <c r="AR1791" s="162"/>
      <c r="AS1791" s="162"/>
      <c r="AT1791" s="162"/>
      <c r="AU1791" s="162"/>
      <c r="AV1791" s="162"/>
      <c r="AW1791" s="162"/>
      <c r="AX1791" s="162"/>
      <c r="AY1791" s="162"/>
      <c r="AZ1791" s="162"/>
      <c r="BA1791" s="162"/>
      <c r="BB1791" s="162"/>
      <c r="BC1791" s="162"/>
      <c r="BD1791" s="162"/>
      <c r="BE1791" s="162"/>
      <c r="BF1791" s="162"/>
      <c r="BG1791" s="162"/>
      <c r="BH1791" s="162"/>
    </row>
    <row r="1792" spans="1:60" outlineLevel="1" x14ac:dyDescent="0.2">
      <c r="A1792" s="210"/>
      <c r="B1792" s="174"/>
      <c r="C1792" s="202" t="s">
        <v>1574</v>
      </c>
      <c r="D1792" s="178"/>
      <c r="E1792" s="184">
        <v>25</v>
      </c>
      <c r="F1792" s="191"/>
      <c r="G1792" s="191"/>
      <c r="H1792" s="190"/>
      <c r="I1792" s="213"/>
      <c r="J1792" s="162"/>
      <c r="K1792" s="162"/>
      <c r="L1792" s="162"/>
      <c r="M1792" s="162"/>
      <c r="N1792" s="162"/>
      <c r="O1792" s="162"/>
      <c r="P1792" s="162"/>
      <c r="Q1792" s="162"/>
      <c r="R1792" s="162"/>
      <c r="S1792" s="162"/>
      <c r="T1792" s="162"/>
      <c r="U1792" s="162"/>
      <c r="V1792" s="162"/>
      <c r="W1792" s="162"/>
      <c r="X1792" s="162"/>
      <c r="Y1792" s="162"/>
      <c r="Z1792" s="162"/>
      <c r="AA1792" s="162"/>
      <c r="AB1792" s="162"/>
      <c r="AC1792" s="162"/>
      <c r="AD1792" s="162"/>
      <c r="AE1792" s="162"/>
      <c r="AF1792" s="162"/>
      <c r="AG1792" s="162"/>
      <c r="AH1792" s="162"/>
      <c r="AI1792" s="162"/>
      <c r="AJ1792" s="162"/>
      <c r="AK1792" s="162"/>
      <c r="AL1792" s="162"/>
      <c r="AM1792" s="162"/>
      <c r="AN1792" s="162"/>
      <c r="AO1792" s="162"/>
      <c r="AP1792" s="162"/>
      <c r="AQ1792" s="162"/>
      <c r="AR1792" s="162"/>
      <c r="AS1792" s="162"/>
      <c r="AT1792" s="162"/>
      <c r="AU1792" s="162"/>
      <c r="AV1792" s="162"/>
      <c r="AW1792" s="162"/>
      <c r="AX1792" s="162"/>
      <c r="AY1792" s="162"/>
      <c r="AZ1792" s="162"/>
      <c r="BA1792" s="162"/>
      <c r="BB1792" s="162"/>
      <c r="BC1792" s="162"/>
      <c r="BD1792" s="162"/>
      <c r="BE1792" s="162"/>
      <c r="BF1792" s="162"/>
      <c r="BG1792" s="162"/>
      <c r="BH1792" s="162"/>
    </row>
    <row r="1793" spans="1:60" outlineLevel="1" x14ac:dyDescent="0.2">
      <c r="A1793" s="210"/>
      <c r="B1793" s="174"/>
      <c r="C1793" s="202" t="s">
        <v>1575</v>
      </c>
      <c r="D1793" s="178"/>
      <c r="E1793" s="184">
        <v>10</v>
      </c>
      <c r="F1793" s="191"/>
      <c r="G1793" s="191"/>
      <c r="H1793" s="190"/>
      <c r="I1793" s="213"/>
      <c r="J1793" s="162"/>
      <c r="K1793" s="162"/>
      <c r="L1793" s="162"/>
      <c r="M1793" s="162"/>
      <c r="N1793" s="162"/>
      <c r="O1793" s="162"/>
      <c r="P1793" s="162"/>
      <c r="Q1793" s="162"/>
      <c r="R1793" s="162"/>
      <c r="S1793" s="162"/>
      <c r="T1793" s="162"/>
      <c r="U1793" s="162"/>
      <c r="V1793" s="162"/>
      <c r="W1793" s="162"/>
      <c r="X1793" s="162"/>
      <c r="Y1793" s="162"/>
      <c r="Z1793" s="162"/>
      <c r="AA1793" s="162"/>
      <c r="AB1793" s="162"/>
      <c r="AC1793" s="162"/>
      <c r="AD1793" s="162"/>
      <c r="AE1793" s="162"/>
      <c r="AF1793" s="162"/>
      <c r="AG1793" s="162"/>
      <c r="AH1793" s="162"/>
      <c r="AI1793" s="162"/>
      <c r="AJ1793" s="162"/>
      <c r="AK1793" s="162"/>
      <c r="AL1793" s="162"/>
      <c r="AM1793" s="162"/>
      <c r="AN1793" s="162"/>
      <c r="AO1793" s="162"/>
      <c r="AP1793" s="162"/>
      <c r="AQ1793" s="162"/>
      <c r="AR1793" s="162"/>
      <c r="AS1793" s="162"/>
      <c r="AT1793" s="162"/>
      <c r="AU1793" s="162"/>
      <c r="AV1793" s="162"/>
      <c r="AW1793" s="162"/>
      <c r="AX1793" s="162"/>
      <c r="AY1793" s="162"/>
      <c r="AZ1793" s="162"/>
      <c r="BA1793" s="162"/>
      <c r="BB1793" s="162"/>
      <c r="BC1793" s="162"/>
      <c r="BD1793" s="162"/>
      <c r="BE1793" s="162"/>
      <c r="BF1793" s="162"/>
      <c r="BG1793" s="162"/>
      <c r="BH1793" s="162"/>
    </row>
    <row r="1794" spans="1:60" x14ac:dyDescent="0.2">
      <c r="A1794" s="209" t="s">
        <v>159</v>
      </c>
      <c r="B1794" s="172" t="s">
        <v>131</v>
      </c>
      <c r="C1794" s="200" t="s">
        <v>132</v>
      </c>
      <c r="D1794" s="176"/>
      <c r="E1794" s="182"/>
      <c r="F1794" s="295">
        <f>SUM(G1795:G1810)</f>
        <v>0</v>
      </c>
      <c r="G1794" s="296"/>
      <c r="H1794" s="189"/>
      <c r="I1794" s="212"/>
      <c r="AE1794" t="s">
        <v>160</v>
      </c>
    </row>
    <row r="1795" spans="1:60" outlineLevel="1" x14ac:dyDescent="0.2">
      <c r="A1795" s="210"/>
      <c r="B1795" s="297" t="s">
        <v>1576</v>
      </c>
      <c r="C1795" s="298"/>
      <c r="D1795" s="299"/>
      <c r="E1795" s="300"/>
      <c r="F1795" s="301"/>
      <c r="G1795" s="302"/>
      <c r="H1795" s="190"/>
      <c r="I1795" s="213"/>
      <c r="J1795" s="162"/>
      <c r="K1795" s="162"/>
      <c r="L1795" s="162"/>
      <c r="M1795" s="162"/>
      <c r="N1795" s="162"/>
      <c r="O1795" s="162"/>
      <c r="P1795" s="162"/>
      <c r="Q1795" s="162"/>
      <c r="R1795" s="162"/>
      <c r="S1795" s="162"/>
      <c r="T1795" s="162"/>
      <c r="U1795" s="162"/>
      <c r="V1795" s="162"/>
      <c r="W1795" s="162"/>
      <c r="X1795" s="162"/>
      <c r="Y1795" s="162"/>
      <c r="Z1795" s="162"/>
      <c r="AA1795" s="162"/>
      <c r="AB1795" s="162"/>
      <c r="AC1795" s="162">
        <v>0</v>
      </c>
      <c r="AD1795" s="162"/>
      <c r="AE1795" s="162"/>
      <c r="AF1795" s="162"/>
      <c r="AG1795" s="162"/>
      <c r="AH1795" s="162"/>
      <c r="AI1795" s="162"/>
      <c r="AJ1795" s="162"/>
      <c r="AK1795" s="162"/>
      <c r="AL1795" s="162"/>
      <c r="AM1795" s="162"/>
      <c r="AN1795" s="162"/>
      <c r="AO1795" s="162"/>
      <c r="AP1795" s="162"/>
      <c r="AQ1795" s="162"/>
      <c r="AR1795" s="162"/>
      <c r="AS1795" s="162"/>
      <c r="AT1795" s="162"/>
      <c r="AU1795" s="162"/>
      <c r="AV1795" s="162"/>
      <c r="AW1795" s="162"/>
      <c r="AX1795" s="162"/>
      <c r="AY1795" s="162"/>
      <c r="AZ1795" s="162"/>
      <c r="BA1795" s="162"/>
      <c r="BB1795" s="162"/>
      <c r="BC1795" s="162"/>
      <c r="BD1795" s="162"/>
      <c r="BE1795" s="162"/>
      <c r="BF1795" s="162"/>
      <c r="BG1795" s="162"/>
      <c r="BH1795" s="162"/>
    </row>
    <row r="1796" spans="1:60" outlineLevel="1" x14ac:dyDescent="0.2">
      <c r="A1796" s="211">
        <v>265</v>
      </c>
      <c r="B1796" s="173" t="s">
        <v>1577</v>
      </c>
      <c r="C1796" s="201" t="s">
        <v>1578</v>
      </c>
      <c r="D1796" s="177" t="s">
        <v>282</v>
      </c>
      <c r="E1796" s="183">
        <v>1.08</v>
      </c>
      <c r="F1796" s="192"/>
      <c r="G1796" s="191">
        <f>ROUND(E1796*F1796,2)</f>
        <v>0</v>
      </c>
      <c r="H1796" s="190" t="s">
        <v>912</v>
      </c>
      <c r="I1796" s="213" t="s">
        <v>169</v>
      </c>
      <c r="J1796" s="162"/>
      <c r="K1796" s="162"/>
      <c r="L1796" s="162"/>
      <c r="M1796" s="162"/>
      <c r="N1796" s="162"/>
      <c r="O1796" s="162"/>
      <c r="P1796" s="162"/>
      <c r="Q1796" s="162"/>
      <c r="R1796" s="162"/>
      <c r="S1796" s="162"/>
      <c r="T1796" s="162"/>
      <c r="U1796" s="162"/>
      <c r="V1796" s="162"/>
      <c r="W1796" s="162"/>
      <c r="X1796" s="162"/>
      <c r="Y1796" s="162"/>
      <c r="Z1796" s="162"/>
      <c r="AA1796" s="162"/>
      <c r="AB1796" s="162"/>
      <c r="AC1796" s="162"/>
      <c r="AD1796" s="162"/>
      <c r="AE1796" s="162" t="s">
        <v>170</v>
      </c>
      <c r="AF1796" s="162"/>
      <c r="AG1796" s="162"/>
      <c r="AH1796" s="162"/>
      <c r="AI1796" s="162"/>
      <c r="AJ1796" s="162"/>
      <c r="AK1796" s="162"/>
      <c r="AL1796" s="162"/>
      <c r="AM1796" s="162">
        <v>21</v>
      </c>
      <c r="AN1796" s="162"/>
      <c r="AO1796" s="162"/>
      <c r="AP1796" s="162"/>
      <c r="AQ1796" s="162"/>
      <c r="AR1796" s="162"/>
      <c r="AS1796" s="162"/>
      <c r="AT1796" s="162"/>
      <c r="AU1796" s="162"/>
      <c r="AV1796" s="162"/>
      <c r="AW1796" s="162"/>
      <c r="AX1796" s="162"/>
      <c r="AY1796" s="162"/>
      <c r="AZ1796" s="162"/>
      <c r="BA1796" s="162"/>
      <c r="BB1796" s="162"/>
      <c r="BC1796" s="162"/>
      <c r="BD1796" s="162"/>
      <c r="BE1796" s="162"/>
      <c r="BF1796" s="162"/>
      <c r="BG1796" s="162"/>
      <c r="BH1796" s="162"/>
    </row>
    <row r="1797" spans="1:60" outlineLevel="1" x14ac:dyDescent="0.2">
      <c r="A1797" s="211">
        <v>266</v>
      </c>
      <c r="B1797" s="173" t="s">
        <v>1579</v>
      </c>
      <c r="C1797" s="201" t="s">
        <v>1580</v>
      </c>
      <c r="D1797" s="177" t="s">
        <v>282</v>
      </c>
      <c r="E1797" s="183">
        <v>1.95</v>
      </c>
      <c r="F1797" s="192"/>
      <c r="G1797" s="191">
        <f>ROUND(E1797*F1797,2)</f>
        <v>0</v>
      </c>
      <c r="H1797" s="190" t="s">
        <v>912</v>
      </c>
      <c r="I1797" s="213" t="s">
        <v>169</v>
      </c>
      <c r="J1797" s="162"/>
      <c r="K1797" s="162"/>
      <c r="L1797" s="162"/>
      <c r="M1797" s="162"/>
      <c r="N1797" s="162"/>
      <c r="O1797" s="162"/>
      <c r="P1797" s="162"/>
      <c r="Q1797" s="162"/>
      <c r="R1797" s="162"/>
      <c r="S1797" s="162"/>
      <c r="T1797" s="162"/>
      <c r="U1797" s="162"/>
      <c r="V1797" s="162"/>
      <c r="W1797" s="162"/>
      <c r="X1797" s="162"/>
      <c r="Y1797" s="162"/>
      <c r="Z1797" s="162"/>
      <c r="AA1797" s="162"/>
      <c r="AB1797" s="162"/>
      <c r="AC1797" s="162"/>
      <c r="AD1797" s="162"/>
      <c r="AE1797" s="162" t="s">
        <v>170</v>
      </c>
      <c r="AF1797" s="162"/>
      <c r="AG1797" s="162"/>
      <c r="AH1797" s="162"/>
      <c r="AI1797" s="162"/>
      <c r="AJ1797" s="162"/>
      <c r="AK1797" s="162"/>
      <c r="AL1797" s="162"/>
      <c r="AM1797" s="162">
        <v>21</v>
      </c>
      <c r="AN1797" s="162"/>
      <c r="AO1797" s="162"/>
      <c r="AP1797" s="162"/>
      <c r="AQ1797" s="162"/>
      <c r="AR1797" s="162"/>
      <c r="AS1797" s="162"/>
      <c r="AT1797" s="162"/>
      <c r="AU1797" s="162"/>
      <c r="AV1797" s="162"/>
      <c r="AW1797" s="162"/>
      <c r="AX1797" s="162"/>
      <c r="AY1797" s="162"/>
      <c r="AZ1797" s="162"/>
      <c r="BA1797" s="162"/>
      <c r="BB1797" s="162"/>
      <c r="BC1797" s="162"/>
      <c r="BD1797" s="162"/>
      <c r="BE1797" s="162"/>
      <c r="BF1797" s="162"/>
      <c r="BG1797" s="162"/>
      <c r="BH1797" s="162"/>
    </row>
    <row r="1798" spans="1:60" outlineLevel="1" x14ac:dyDescent="0.2">
      <c r="A1798" s="210"/>
      <c r="B1798" s="289" t="s">
        <v>1581</v>
      </c>
      <c r="C1798" s="290"/>
      <c r="D1798" s="291"/>
      <c r="E1798" s="292"/>
      <c r="F1798" s="293"/>
      <c r="G1798" s="294"/>
      <c r="H1798" s="190"/>
      <c r="I1798" s="213"/>
      <c r="J1798" s="162"/>
      <c r="K1798" s="162"/>
      <c r="L1798" s="162"/>
      <c r="M1798" s="162"/>
      <c r="N1798" s="162"/>
      <c r="O1798" s="162"/>
      <c r="P1798" s="162"/>
      <c r="Q1798" s="162"/>
      <c r="R1798" s="162"/>
      <c r="S1798" s="162"/>
      <c r="T1798" s="162"/>
      <c r="U1798" s="162"/>
      <c r="V1798" s="162"/>
      <c r="W1798" s="162"/>
      <c r="X1798" s="162"/>
      <c r="Y1798" s="162"/>
      <c r="Z1798" s="162"/>
      <c r="AA1798" s="162"/>
      <c r="AB1798" s="162"/>
      <c r="AC1798" s="162">
        <v>0</v>
      </c>
      <c r="AD1798" s="162"/>
      <c r="AE1798" s="162"/>
      <c r="AF1798" s="162"/>
      <c r="AG1798" s="162"/>
      <c r="AH1798" s="162"/>
      <c r="AI1798" s="162"/>
      <c r="AJ1798" s="162"/>
      <c r="AK1798" s="162"/>
      <c r="AL1798" s="162"/>
      <c r="AM1798" s="162"/>
      <c r="AN1798" s="162"/>
      <c r="AO1798" s="162"/>
      <c r="AP1798" s="162"/>
      <c r="AQ1798" s="162"/>
      <c r="AR1798" s="162"/>
      <c r="AS1798" s="162"/>
      <c r="AT1798" s="162"/>
      <c r="AU1798" s="162"/>
      <c r="AV1798" s="162"/>
      <c r="AW1798" s="162"/>
      <c r="AX1798" s="162"/>
      <c r="AY1798" s="162"/>
      <c r="AZ1798" s="162"/>
      <c r="BA1798" s="162"/>
      <c r="BB1798" s="162"/>
      <c r="BC1798" s="162"/>
      <c r="BD1798" s="162"/>
      <c r="BE1798" s="162"/>
      <c r="BF1798" s="162"/>
      <c r="BG1798" s="162"/>
      <c r="BH1798" s="162"/>
    </row>
    <row r="1799" spans="1:60" outlineLevel="1" x14ac:dyDescent="0.2">
      <c r="A1799" s="210"/>
      <c r="B1799" s="289" t="s">
        <v>1582</v>
      </c>
      <c r="C1799" s="290"/>
      <c r="D1799" s="291"/>
      <c r="E1799" s="292"/>
      <c r="F1799" s="293"/>
      <c r="G1799" s="294"/>
      <c r="H1799" s="190"/>
      <c r="I1799" s="213"/>
      <c r="J1799" s="162"/>
      <c r="K1799" s="162"/>
      <c r="L1799" s="162"/>
      <c r="M1799" s="162"/>
      <c r="N1799" s="162"/>
      <c r="O1799" s="162"/>
      <c r="P1799" s="162"/>
      <c r="Q1799" s="162"/>
      <c r="R1799" s="162"/>
      <c r="S1799" s="162"/>
      <c r="T1799" s="162"/>
      <c r="U1799" s="162"/>
      <c r="V1799" s="162"/>
      <c r="W1799" s="162"/>
      <c r="X1799" s="162"/>
      <c r="Y1799" s="162"/>
      <c r="Z1799" s="162"/>
      <c r="AA1799" s="162"/>
      <c r="AB1799" s="162"/>
      <c r="AC1799" s="162"/>
      <c r="AD1799" s="162"/>
      <c r="AE1799" s="162" t="s">
        <v>163</v>
      </c>
      <c r="AF1799" s="162"/>
      <c r="AG1799" s="162"/>
      <c r="AH1799" s="162"/>
      <c r="AI1799" s="162"/>
      <c r="AJ1799" s="162"/>
      <c r="AK1799" s="162"/>
      <c r="AL1799" s="162"/>
      <c r="AM1799" s="162"/>
      <c r="AN1799" s="162"/>
      <c r="AO1799" s="162"/>
      <c r="AP1799" s="162"/>
      <c r="AQ1799" s="162"/>
      <c r="AR1799" s="162"/>
      <c r="AS1799" s="162"/>
      <c r="AT1799" s="162"/>
      <c r="AU1799" s="162"/>
      <c r="AV1799" s="162"/>
      <c r="AW1799" s="162"/>
      <c r="AX1799" s="162"/>
      <c r="AY1799" s="162"/>
      <c r="AZ1799" s="162"/>
      <c r="BA1799" s="162"/>
      <c r="BB1799" s="162"/>
      <c r="BC1799" s="162"/>
      <c r="BD1799" s="162"/>
      <c r="BE1799" s="162"/>
      <c r="BF1799" s="162"/>
      <c r="BG1799" s="162"/>
      <c r="BH1799" s="162"/>
    </row>
    <row r="1800" spans="1:60" outlineLevel="1" x14ac:dyDescent="0.2">
      <c r="A1800" s="211">
        <v>267</v>
      </c>
      <c r="B1800" s="173" t="s">
        <v>1583</v>
      </c>
      <c r="C1800" s="201" t="s">
        <v>1584</v>
      </c>
      <c r="D1800" s="177" t="s">
        <v>282</v>
      </c>
      <c r="E1800" s="183">
        <v>198.04116999999999</v>
      </c>
      <c r="F1800" s="192"/>
      <c r="G1800" s="191">
        <f>ROUND(E1800*F1800,2)</f>
        <v>0</v>
      </c>
      <c r="H1800" s="190" t="s">
        <v>168</v>
      </c>
      <c r="I1800" s="213" t="s">
        <v>169</v>
      </c>
      <c r="J1800" s="162"/>
      <c r="K1800" s="162"/>
      <c r="L1800" s="162"/>
      <c r="M1800" s="162"/>
      <c r="N1800" s="162"/>
      <c r="O1800" s="162"/>
      <c r="P1800" s="162"/>
      <c r="Q1800" s="162"/>
      <c r="R1800" s="162"/>
      <c r="S1800" s="162"/>
      <c r="T1800" s="162"/>
      <c r="U1800" s="162"/>
      <c r="V1800" s="162"/>
      <c r="W1800" s="162"/>
      <c r="X1800" s="162"/>
      <c r="Y1800" s="162"/>
      <c r="Z1800" s="162"/>
      <c r="AA1800" s="162"/>
      <c r="AB1800" s="162"/>
      <c r="AC1800" s="162"/>
      <c r="AD1800" s="162"/>
      <c r="AE1800" s="162" t="s">
        <v>170</v>
      </c>
      <c r="AF1800" s="162"/>
      <c r="AG1800" s="162"/>
      <c r="AH1800" s="162"/>
      <c r="AI1800" s="162"/>
      <c r="AJ1800" s="162"/>
      <c r="AK1800" s="162"/>
      <c r="AL1800" s="162"/>
      <c r="AM1800" s="162">
        <v>21</v>
      </c>
      <c r="AN1800" s="162"/>
      <c r="AO1800" s="162"/>
      <c r="AP1800" s="162"/>
      <c r="AQ1800" s="162"/>
      <c r="AR1800" s="162"/>
      <c r="AS1800" s="162"/>
      <c r="AT1800" s="162"/>
      <c r="AU1800" s="162"/>
      <c r="AV1800" s="162"/>
      <c r="AW1800" s="162"/>
      <c r="AX1800" s="162"/>
      <c r="AY1800" s="162"/>
      <c r="AZ1800" s="162"/>
      <c r="BA1800" s="162"/>
      <c r="BB1800" s="162"/>
      <c r="BC1800" s="162"/>
      <c r="BD1800" s="162"/>
      <c r="BE1800" s="162"/>
      <c r="BF1800" s="162"/>
      <c r="BG1800" s="162"/>
      <c r="BH1800" s="162"/>
    </row>
    <row r="1801" spans="1:60" outlineLevel="1" x14ac:dyDescent="0.2">
      <c r="A1801" s="210"/>
      <c r="B1801" s="289" t="s">
        <v>1585</v>
      </c>
      <c r="C1801" s="290"/>
      <c r="D1801" s="291"/>
      <c r="E1801" s="292"/>
      <c r="F1801" s="293"/>
      <c r="G1801" s="294"/>
      <c r="H1801" s="190"/>
      <c r="I1801" s="213"/>
      <c r="J1801" s="162"/>
      <c r="K1801" s="162"/>
      <c r="L1801" s="162"/>
      <c r="M1801" s="162"/>
      <c r="N1801" s="162"/>
      <c r="O1801" s="162"/>
      <c r="P1801" s="162"/>
      <c r="Q1801" s="162"/>
      <c r="R1801" s="162"/>
      <c r="S1801" s="162"/>
      <c r="T1801" s="162"/>
      <c r="U1801" s="162"/>
      <c r="V1801" s="162"/>
      <c r="W1801" s="162"/>
      <c r="X1801" s="162"/>
      <c r="Y1801" s="162"/>
      <c r="Z1801" s="162"/>
      <c r="AA1801" s="162"/>
      <c r="AB1801" s="162"/>
      <c r="AC1801" s="162">
        <v>0</v>
      </c>
      <c r="AD1801" s="162"/>
      <c r="AE1801" s="162"/>
      <c r="AF1801" s="162"/>
      <c r="AG1801" s="162"/>
      <c r="AH1801" s="162"/>
      <c r="AI1801" s="162"/>
      <c r="AJ1801" s="162"/>
      <c r="AK1801" s="162"/>
      <c r="AL1801" s="162"/>
      <c r="AM1801" s="162"/>
      <c r="AN1801" s="162"/>
      <c r="AO1801" s="162"/>
      <c r="AP1801" s="162"/>
      <c r="AQ1801" s="162"/>
      <c r="AR1801" s="162"/>
      <c r="AS1801" s="162"/>
      <c r="AT1801" s="162"/>
      <c r="AU1801" s="162"/>
      <c r="AV1801" s="162"/>
      <c r="AW1801" s="162"/>
      <c r="AX1801" s="162"/>
      <c r="AY1801" s="162"/>
      <c r="AZ1801" s="162"/>
      <c r="BA1801" s="162"/>
      <c r="BB1801" s="162"/>
      <c r="BC1801" s="162"/>
      <c r="BD1801" s="162"/>
      <c r="BE1801" s="162"/>
      <c r="BF1801" s="162"/>
      <c r="BG1801" s="162"/>
      <c r="BH1801" s="162"/>
    </row>
    <row r="1802" spans="1:60" outlineLevel="1" x14ac:dyDescent="0.2">
      <c r="A1802" s="211">
        <v>268</v>
      </c>
      <c r="B1802" s="173" t="s">
        <v>1586</v>
      </c>
      <c r="C1802" s="201" t="s">
        <v>1587</v>
      </c>
      <c r="D1802" s="177" t="s">
        <v>282</v>
      </c>
      <c r="E1802" s="183">
        <v>198.04116999999999</v>
      </c>
      <c r="F1802" s="192"/>
      <c r="G1802" s="191">
        <f>ROUND(E1802*F1802,2)</f>
        <v>0</v>
      </c>
      <c r="H1802" s="190" t="s">
        <v>912</v>
      </c>
      <c r="I1802" s="213" t="s">
        <v>169</v>
      </c>
      <c r="J1802" s="162"/>
      <c r="K1802" s="162"/>
      <c r="L1802" s="162"/>
      <c r="M1802" s="162"/>
      <c r="N1802" s="162"/>
      <c r="O1802" s="162"/>
      <c r="P1802" s="162"/>
      <c r="Q1802" s="162"/>
      <c r="R1802" s="162"/>
      <c r="S1802" s="162"/>
      <c r="T1802" s="162"/>
      <c r="U1802" s="162"/>
      <c r="V1802" s="162"/>
      <c r="W1802" s="162"/>
      <c r="X1802" s="162"/>
      <c r="Y1802" s="162"/>
      <c r="Z1802" s="162"/>
      <c r="AA1802" s="162"/>
      <c r="AB1802" s="162"/>
      <c r="AC1802" s="162"/>
      <c r="AD1802" s="162"/>
      <c r="AE1802" s="162" t="s">
        <v>170</v>
      </c>
      <c r="AF1802" s="162"/>
      <c r="AG1802" s="162"/>
      <c r="AH1802" s="162"/>
      <c r="AI1802" s="162"/>
      <c r="AJ1802" s="162"/>
      <c r="AK1802" s="162"/>
      <c r="AL1802" s="162"/>
      <c r="AM1802" s="162">
        <v>21</v>
      </c>
      <c r="AN1802" s="162"/>
      <c r="AO1802" s="162"/>
      <c r="AP1802" s="162"/>
      <c r="AQ1802" s="162"/>
      <c r="AR1802" s="162"/>
      <c r="AS1802" s="162"/>
      <c r="AT1802" s="162"/>
      <c r="AU1802" s="162"/>
      <c r="AV1802" s="162"/>
      <c r="AW1802" s="162"/>
      <c r="AX1802" s="162"/>
      <c r="AY1802" s="162"/>
      <c r="AZ1802" s="162"/>
      <c r="BA1802" s="162"/>
      <c r="BB1802" s="162"/>
      <c r="BC1802" s="162"/>
      <c r="BD1802" s="162"/>
      <c r="BE1802" s="162"/>
      <c r="BF1802" s="162"/>
      <c r="BG1802" s="162"/>
      <c r="BH1802" s="162"/>
    </row>
    <row r="1803" spans="1:60" outlineLevel="1" x14ac:dyDescent="0.2">
      <c r="A1803" s="210"/>
      <c r="B1803" s="289" t="s">
        <v>1588</v>
      </c>
      <c r="C1803" s="290"/>
      <c r="D1803" s="291"/>
      <c r="E1803" s="292"/>
      <c r="F1803" s="293"/>
      <c r="G1803" s="294"/>
      <c r="H1803" s="190"/>
      <c r="I1803" s="213"/>
      <c r="J1803" s="162"/>
      <c r="K1803" s="162"/>
      <c r="L1803" s="162"/>
      <c r="M1803" s="162"/>
      <c r="N1803" s="162"/>
      <c r="O1803" s="162"/>
      <c r="P1803" s="162"/>
      <c r="Q1803" s="162"/>
      <c r="R1803" s="162"/>
      <c r="S1803" s="162"/>
      <c r="T1803" s="162"/>
      <c r="U1803" s="162"/>
      <c r="V1803" s="162"/>
      <c r="W1803" s="162"/>
      <c r="X1803" s="162"/>
      <c r="Y1803" s="162"/>
      <c r="Z1803" s="162"/>
      <c r="AA1803" s="162"/>
      <c r="AB1803" s="162"/>
      <c r="AC1803" s="162">
        <v>0</v>
      </c>
      <c r="AD1803" s="162"/>
      <c r="AE1803" s="162"/>
      <c r="AF1803" s="162"/>
      <c r="AG1803" s="162"/>
      <c r="AH1803" s="162"/>
      <c r="AI1803" s="162"/>
      <c r="AJ1803" s="162"/>
      <c r="AK1803" s="162"/>
      <c r="AL1803" s="162"/>
      <c r="AM1803" s="162"/>
      <c r="AN1803" s="162"/>
      <c r="AO1803" s="162"/>
      <c r="AP1803" s="162"/>
      <c r="AQ1803" s="162"/>
      <c r="AR1803" s="162"/>
      <c r="AS1803" s="162"/>
      <c r="AT1803" s="162"/>
      <c r="AU1803" s="162"/>
      <c r="AV1803" s="162"/>
      <c r="AW1803" s="162"/>
      <c r="AX1803" s="162"/>
      <c r="AY1803" s="162"/>
      <c r="AZ1803" s="162"/>
      <c r="BA1803" s="162"/>
      <c r="BB1803" s="162"/>
      <c r="BC1803" s="162"/>
      <c r="BD1803" s="162"/>
      <c r="BE1803" s="162"/>
      <c r="BF1803" s="162"/>
      <c r="BG1803" s="162"/>
      <c r="BH1803" s="162"/>
    </row>
    <row r="1804" spans="1:60" outlineLevel="1" x14ac:dyDescent="0.2">
      <c r="A1804" s="211">
        <v>269</v>
      </c>
      <c r="B1804" s="173" t="s">
        <v>1589</v>
      </c>
      <c r="C1804" s="201" t="s">
        <v>1590</v>
      </c>
      <c r="D1804" s="177" t="s">
        <v>282</v>
      </c>
      <c r="E1804" s="183">
        <v>198.04116999999999</v>
      </c>
      <c r="F1804" s="192"/>
      <c r="G1804" s="191">
        <f>ROUND(E1804*F1804,2)</f>
        <v>0</v>
      </c>
      <c r="H1804" s="190" t="s">
        <v>912</v>
      </c>
      <c r="I1804" s="213" t="s">
        <v>169</v>
      </c>
      <c r="J1804" s="162"/>
      <c r="K1804" s="162"/>
      <c r="L1804" s="162"/>
      <c r="M1804" s="162"/>
      <c r="N1804" s="162"/>
      <c r="O1804" s="162"/>
      <c r="P1804" s="162"/>
      <c r="Q1804" s="162"/>
      <c r="R1804" s="162"/>
      <c r="S1804" s="162"/>
      <c r="T1804" s="162"/>
      <c r="U1804" s="162"/>
      <c r="V1804" s="162"/>
      <c r="W1804" s="162"/>
      <c r="X1804" s="162"/>
      <c r="Y1804" s="162"/>
      <c r="Z1804" s="162"/>
      <c r="AA1804" s="162"/>
      <c r="AB1804" s="162"/>
      <c r="AC1804" s="162"/>
      <c r="AD1804" s="162"/>
      <c r="AE1804" s="162" t="s">
        <v>170</v>
      </c>
      <c r="AF1804" s="162"/>
      <c r="AG1804" s="162"/>
      <c r="AH1804" s="162"/>
      <c r="AI1804" s="162"/>
      <c r="AJ1804" s="162"/>
      <c r="AK1804" s="162"/>
      <c r="AL1804" s="162"/>
      <c r="AM1804" s="162">
        <v>21</v>
      </c>
      <c r="AN1804" s="162"/>
      <c r="AO1804" s="162"/>
      <c r="AP1804" s="162"/>
      <c r="AQ1804" s="162"/>
      <c r="AR1804" s="162"/>
      <c r="AS1804" s="162"/>
      <c r="AT1804" s="162"/>
      <c r="AU1804" s="162"/>
      <c r="AV1804" s="162"/>
      <c r="AW1804" s="162"/>
      <c r="AX1804" s="162"/>
      <c r="AY1804" s="162"/>
      <c r="AZ1804" s="162"/>
      <c r="BA1804" s="162"/>
      <c r="BB1804" s="162"/>
      <c r="BC1804" s="162"/>
      <c r="BD1804" s="162"/>
      <c r="BE1804" s="162"/>
      <c r="BF1804" s="162"/>
      <c r="BG1804" s="162"/>
      <c r="BH1804" s="162"/>
    </row>
    <row r="1805" spans="1:60" outlineLevel="1" x14ac:dyDescent="0.2">
      <c r="A1805" s="211">
        <v>270</v>
      </c>
      <c r="B1805" s="173" t="s">
        <v>1591</v>
      </c>
      <c r="C1805" s="201" t="s">
        <v>1592</v>
      </c>
      <c r="D1805" s="177" t="s">
        <v>282</v>
      </c>
      <c r="E1805" s="183">
        <v>2772.5764300000001</v>
      </c>
      <c r="F1805" s="192"/>
      <c r="G1805" s="191">
        <f>ROUND(E1805*F1805,2)</f>
        <v>0</v>
      </c>
      <c r="H1805" s="190" t="s">
        <v>912</v>
      </c>
      <c r="I1805" s="213" t="s">
        <v>169</v>
      </c>
      <c r="J1805" s="162"/>
      <c r="K1805" s="162"/>
      <c r="L1805" s="162"/>
      <c r="M1805" s="162"/>
      <c r="N1805" s="162"/>
      <c r="O1805" s="162"/>
      <c r="P1805" s="162"/>
      <c r="Q1805" s="162"/>
      <c r="R1805" s="162"/>
      <c r="S1805" s="162"/>
      <c r="T1805" s="162"/>
      <c r="U1805" s="162"/>
      <c r="V1805" s="162"/>
      <c r="W1805" s="162"/>
      <c r="X1805" s="162"/>
      <c r="Y1805" s="162"/>
      <c r="Z1805" s="162"/>
      <c r="AA1805" s="162"/>
      <c r="AB1805" s="162"/>
      <c r="AC1805" s="162"/>
      <c r="AD1805" s="162"/>
      <c r="AE1805" s="162" t="s">
        <v>170</v>
      </c>
      <c r="AF1805" s="162"/>
      <c r="AG1805" s="162"/>
      <c r="AH1805" s="162"/>
      <c r="AI1805" s="162"/>
      <c r="AJ1805" s="162"/>
      <c r="AK1805" s="162"/>
      <c r="AL1805" s="162"/>
      <c r="AM1805" s="162">
        <v>21</v>
      </c>
      <c r="AN1805" s="162"/>
      <c r="AO1805" s="162"/>
      <c r="AP1805" s="162"/>
      <c r="AQ1805" s="162"/>
      <c r="AR1805" s="162"/>
      <c r="AS1805" s="162"/>
      <c r="AT1805" s="162"/>
      <c r="AU1805" s="162"/>
      <c r="AV1805" s="162"/>
      <c r="AW1805" s="162"/>
      <c r="AX1805" s="162"/>
      <c r="AY1805" s="162"/>
      <c r="AZ1805" s="162"/>
      <c r="BA1805" s="162"/>
      <c r="BB1805" s="162"/>
      <c r="BC1805" s="162"/>
      <c r="BD1805" s="162"/>
      <c r="BE1805" s="162"/>
      <c r="BF1805" s="162"/>
      <c r="BG1805" s="162"/>
      <c r="BH1805" s="162"/>
    </row>
    <row r="1806" spans="1:60" outlineLevel="1" x14ac:dyDescent="0.2">
      <c r="A1806" s="210"/>
      <c r="B1806" s="289" t="s">
        <v>1593</v>
      </c>
      <c r="C1806" s="290"/>
      <c r="D1806" s="291"/>
      <c r="E1806" s="292"/>
      <c r="F1806" s="293"/>
      <c r="G1806" s="294"/>
      <c r="H1806" s="190"/>
      <c r="I1806" s="213"/>
      <c r="J1806" s="162"/>
      <c r="K1806" s="162"/>
      <c r="L1806" s="162"/>
      <c r="M1806" s="162"/>
      <c r="N1806" s="162"/>
      <c r="O1806" s="162"/>
      <c r="P1806" s="162"/>
      <c r="Q1806" s="162"/>
      <c r="R1806" s="162"/>
      <c r="S1806" s="162"/>
      <c r="T1806" s="162"/>
      <c r="U1806" s="162"/>
      <c r="V1806" s="162"/>
      <c r="W1806" s="162"/>
      <c r="X1806" s="162"/>
      <c r="Y1806" s="162"/>
      <c r="Z1806" s="162"/>
      <c r="AA1806" s="162"/>
      <c r="AB1806" s="162"/>
      <c r="AC1806" s="162">
        <v>0</v>
      </c>
      <c r="AD1806" s="162"/>
      <c r="AE1806" s="162"/>
      <c r="AF1806" s="162"/>
      <c r="AG1806" s="162"/>
      <c r="AH1806" s="162"/>
      <c r="AI1806" s="162"/>
      <c r="AJ1806" s="162"/>
      <c r="AK1806" s="162"/>
      <c r="AL1806" s="162"/>
      <c r="AM1806" s="162"/>
      <c r="AN1806" s="162"/>
      <c r="AO1806" s="162"/>
      <c r="AP1806" s="162"/>
      <c r="AQ1806" s="162"/>
      <c r="AR1806" s="162"/>
      <c r="AS1806" s="162"/>
      <c r="AT1806" s="162"/>
      <c r="AU1806" s="162"/>
      <c r="AV1806" s="162"/>
      <c r="AW1806" s="162"/>
      <c r="AX1806" s="162"/>
      <c r="AY1806" s="162"/>
      <c r="AZ1806" s="162"/>
      <c r="BA1806" s="162"/>
      <c r="BB1806" s="162"/>
      <c r="BC1806" s="162"/>
      <c r="BD1806" s="162"/>
      <c r="BE1806" s="162"/>
      <c r="BF1806" s="162"/>
      <c r="BG1806" s="162"/>
      <c r="BH1806" s="162"/>
    </row>
    <row r="1807" spans="1:60" outlineLevel="1" x14ac:dyDescent="0.2">
      <c r="A1807" s="211">
        <v>271</v>
      </c>
      <c r="B1807" s="173" t="s">
        <v>1594</v>
      </c>
      <c r="C1807" s="201" t="s">
        <v>1595</v>
      </c>
      <c r="D1807" s="177" t="s">
        <v>282</v>
      </c>
      <c r="E1807" s="183">
        <v>198.04116999999999</v>
      </c>
      <c r="F1807" s="192"/>
      <c r="G1807" s="191">
        <f>ROUND(E1807*F1807,2)</f>
        <v>0</v>
      </c>
      <c r="H1807" s="190" t="s">
        <v>912</v>
      </c>
      <c r="I1807" s="213" t="s">
        <v>169</v>
      </c>
      <c r="J1807" s="162"/>
      <c r="K1807" s="162"/>
      <c r="L1807" s="162"/>
      <c r="M1807" s="162"/>
      <c r="N1807" s="162"/>
      <c r="O1807" s="162"/>
      <c r="P1807" s="162"/>
      <c r="Q1807" s="162"/>
      <c r="R1807" s="162"/>
      <c r="S1807" s="162"/>
      <c r="T1807" s="162"/>
      <c r="U1807" s="162"/>
      <c r="V1807" s="162"/>
      <c r="W1807" s="162"/>
      <c r="X1807" s="162"/>
      <c r="Y1807" s="162"/>
      <c r="Z1807" s="162"/>
      <c r="AA1807" s="162"/>
      <c r="AB1807" s="162"/>
      <c r="AC1807" s="162"/>
      <c r="AD1807" s="162"/>
      <c r="AE1807" s="162" t="s">
        <v>170</v>
      </c>
      <c r="AF1807" s="162"/>
      <c r="AG1807" s="162"/>
      <c r="AH1807" s="162"/>
      <c r="AI1807" s="162"/>
      <c r="AJ1807" s="162"/>
      <c r="AK1807" s="162"/>
      <c r="AL1807" s="162"/>
      <c r="AM1807" s="162">
        <v>21</v>
      </c>
      <c r="AN1807" s="162"/>
      <c r="AO1807" s="162"/>
      <c r="AP1807" s="162"/>
      <c r="AQ1807" s="162"/>
      <c r="AR1807" s="162"/>
      <c r="AS1807" s="162"/>
      <c r="AT1807" s="162"/>
      <c r="AU1807" s="162"/>
      <c r="AV1807" s="162"/>
      <c r="AW1807" s="162"/>
      <c r="AX1807" s="162"/>
      <c r="AY1807" s="162"/>
      <c r="AZ1807" s="162"/>
      <c r="BA1807" s="162"/>
      <c r="BB1807" s="162"/>
      <c r="BC1807" s="162"/>
      <c r="BD1807" s="162"/>
      <c r="BE1807" s="162"/>
      <c r="BF1807" s="162"/>
      <c r="BG1807" s="162"/>
      <c r="BH1807" s="162"/>
    </row>
    <row r="1808" spans="1:60" outlineLevel="1" x14ac:dyDescent="0.2">
      <c r="A1808" s="211">
        <v>272</v>
      </c>
      <c r="B1808" s="173" t="s">
        <v>1596</v>
      </c>
      <c r="C1808" s="201" t="s">
        <v>1597</v>
      </c>
      <c r="D1808" s="177" t="s">
        <v>282</v>
      </c>
      <c r="E1808" s="183">
        <v>792.16468999999995</v>
      </c>
      <c r="F1808" s="192"/>
      <c r="G1808" s="191">
        <f>ROUND(E1808*F1808,2)</f>
        <v>0</v>
      </c>
      <c r="H1808" s="190" t="s">
        <v>912</v>
      </c>
      <c r="I1808" s="213" t="s">
        <v>169</v>
      </c>
      <c r="J1808" s="162"/>
      <c r="K1808" s="162"/>
      <c r="L1808" s="162"/>
      <c r="M1808" s="162"/>
      <c r="N1808" s="162"/>
      <c r="O1808" s="162"/>
      <c r="P1808" s="162"/>
      <c r="Q1808" s="162"/>
      <c r="R1808" s="162"/>
      <c r="S1808" s="162"/>
      <c r="T1808" s="162"/>
      <c r="U1808" s="162"/>
      <c r="V1808" s="162"/>
      <c r="W1808" s="162"/>
      <c r="X1808" s="162"/>
      <c r="Y1808" s="162"/>
      <c r="Z1808" s="162"/>
      <c r="AA1808" s="162"/>
      <c r="AB1808" s="162"/>
      <c r="AC1808" s="162"/>
      <c r="AD1808" s="162"/>
      <c r="AE1808" s="162" t="s">
        <v>170</v>
      </c>
      <c r="AF1808" s="162"/>
      <c r="AG1808" s="162"/>
      <c r="AH1808" s="162"/>
      <c r="AI1808" s="162"/>
      <c r="AJ1808" s="162"/>
      <c r="AK1808" s="162"/>
      <c r="AL1808" s="162"/>
      <c r="AM1808" s="162">
        <v>21</v>
      </c>
      <c r="AN1808" s="162"/>
      <c r="AO1808" s="162"/>
      <c r="AP1808" s="162"/>
      <c r="AQ1808" s="162"/>
      <c r="AR1808" s="162"/>
      <c r="AS1808" s="162"/>
      <c r="AT1808" s="162"/>
      <c r="AU1808" s="162"/>
      <c r="AV1808" s="162"/>
      <c r="AW1808" s="162"/>
      <c r="AX1808" s="162"/>
      <c r="AY1808" s="162"/>
      <c r="AZ1808" s="162"/>
      <c r="BA1808" s="162"/>
      <c r="BB1808" s="162"/>
      <c r="BC1808" s="162"/>
      <c r="BD1808" s="162"/>
      <c r="BE1808" s="162"/>
      <c r="BF1808" s="162"/>
      <c r="BG1808" s="162"/>
      <c r="BH1808" s="162"/>
    </row>
    <row r="1809" spans="1:60" outlineLevel="1" x14ac:dyDescent="0.2">
      <c r="A1809" s="210"/>
      <c r="B1809" s="289" t="s">
        <v>1576</v>
      </c>
      <c r="C1809" s="290"/>
      <c r="D1809" s="291"/>
      <c r="E1809" s="292"/>
      <c r="F1809" s="293"/>
      <c r="G1809" s="294"/>
      <c r="H1809" s="190"/>
      <c r="I1809" s="213"/>
      <c r="J1809" s="162"/>
      <c r="K1809" s="162"/>
      <c r="L1809" s="162"/>
      <c r="M1809" s="162"/>
      <c r="N1809" s="162"/>
      <c r="O1809" s="162"/>
      <c r="P1809" s="162"/>
      <c r="Q1809" s="162"/>
      <c r="R1809" s="162"/>
      <c r="S1809" s="162"/>
      <c r="T1809" s="162"/>
      <c r="U1809" s="162"/>
      <c r="V1809" s="162"/>
      <c r="W1809" s="162"/>
      <c r="X1809" s="162"/>
      <c r="Y1809" s="162"/>
      <c r="Z1809" s="162"/>
      <c r="AA1809" s="162"/>
      <c r="AB1809" s="162"/>
      <c r="AC1809" s="162">
        <v>0</v>
      </c>
      <c r="AD1809" s="162"/>
      <c r="AE1809" s="162"/>
      <c r="AF1809" s="162"/>
      <c r="AG1809" s="162"/>
      <c r="AH1809" s="162"/>
      <c r="AI1809" s="162"/>
      <c r="AJ1809" s="162"/>
      <c r="AK1809" s="162"/>
      <c r="AL1809" s="162"/>
      <c r="AM1809" s="162"/>
      <c r="AN1809" s="162"/>
      <c r="AO1809" s="162"/>
      <c r="AP1809" s="162"/>
      <c r="AQ1809" s="162"/>
      <c r="AR1809" s="162"/>
      <c r="AS1809" s="162"/>
      <c r="AT1809" s="162"/>
      <c r="AU1809" s="162"/>
      <c r="AV1809" s="162"/>
      <c r="AW1809" s="162"/>
      <c r="AX1809" s="162"/>
      <c r="AY1809" s="162"/>
      <c r="AZ1809" s="162"/>
      <c r="BA1809" s="162"/>
      <c r="BB1809" s="162"/>
      <c r="BC1809" s="162"/>
      <c r="BD1809" s="162"/>
      <c r="BE1809" s="162"/>
      <c r="BF1809" s="162"/>
      <c r="BG1809" s="162"/>
      <c r="BH1809" s="162"/>
    </row>
    <row r="1810" spans="1:60" ht="13.5" outlineLevel="1" thickBot="1" x14ac:dyDescent="0.25">
      <c r="A1810" s="219">
        <v>273</v>
      </c>
      <c r="B1810" s="220" t="s">
        <v>1598</v>
      </c>
      <c r="C1810" s="221" t="s">
        <v>1599</v>
      </c>
      <c r="D1810" s="222" t="s">
        <v>282</v>
      </c>
      <c r="E1810" s="223">
        <v>198.04116999999999</v>
      </c>
      <c r="F1810" s="224"/>
      <c r="G1810" s="225">
        <f>ROUND(E1810*F1810,2)</f>
        <v>0</v>
      </c>
      <c r="H1810" s="226" t="s">
        <v>912</v>
      </c>
      <c r="I1810" s="227" t="s">
        <v>169</v>
      </c>
      <c r="J1810" s="162"/>
      <c r="K1810" s="162"/>
      <c r="L1810" s="162"/>
      <c r="M1810" s="162"/>
      <c r="N1810" s="162"/>
      <c r="O1810" s="162"/>
      <c r="P1810" s="162"/>
      <c r="Q1810" s="162"/>
      <c r="R1810" s="162"/>
      <c r="S1810" s="162"/>
      <c r="T1810" s="162"/>
      <c r="U1810" s="162"/>
      <c r="V1810" s="162"/>
      <c r="W1810" s="162"/>
      <c r="X1810" s="162"/>
      <c r="Y1810" s="162"/>
      <c r="Z1810" s="162"/>
      <c r="AA1810" s="162"/>
      <c r="AB1810" s="162"/>
      <c r="AC1810" s="162"/>
      <c r="AD1810" s="162"/>
      <c r="AE1810" s="162" t="s">
        <v>170</v>
      </c>
      <c r="AF1810" s="162"/>
      <c r="AG1810" s="162"/>
      <c r="AH1810" s="162"/>
      <c r="AI1810" s="162"/>
      <c r="AJ1810" s="162"/>
      <c r="AK1810" s="162"/>
      <c r="AL1810" s="162"/>
      <c r="AM1810" s="162">
        <v>21</v>
      </c>
      <c r="AN1810" s="162"/>
      <c r="AO1810" s="162"/>
      <c r="AP1810" s="162"/>
      <c r="AQ1810" s="162"/>
      <c r="AR1810" s="162"/>
      <c r="AS1810" s="162"/>
      <c r="AT1810" s="162"/>
      <c r="AU1810" s="162"/>
      <c r="AV1810" s="162"/>
      <c r="AW1810" s="162"/>
      <c r="AX1810" s="162"/>
      <c r="AY1810" s="162"/>
      <c r="AZ1810" s="162"/>
      <c r="BA1810" s="162"/>
      <c r="BB1810" s="162"/>
      <c r="BC1810" s="162"/>
      <c r="BD1810" s="162"/>
      <c r="BE1810" s="162"/>
      <c r="BF1810" s="162"/>
      <c r="BG1810" s="162"/>
      <c r="BH1810" s="162"/>
    </row>
    <row r="1811" spans="1:60" x14ac:dyDescent="0.2">
      <c r="A1811" s="163"/>
      <c r="B1811" s="175" t="s">
        <v>554</v>
      </c>
      <c r="C1811" s="206" t="s">
        <v>554</v>
      </c>
      <c r="D1811" s="181"/>
      <c r="E1811" s="188"/>
      <c r="F1811" s="193"/>
      <c r="G1811" s="193"/>
      <c r="H1811" s="194"/>
      <c r="I1811" s="193"/>
    </row>
    <row r="1812" spans="1:60" hidden="1" x14ac:dyDescent="0.2">
      <c r="C1812" s="207"/>
      <c r="D1812" s="141"/>
    </row>
    <row r="1813" spans="1:60" ht="13.5" hidden="1" thickBot="1" x14ac:dyDescent="0.25">
      <c r="A1813" s="195"/>
      <c r="B1813" s="196" t="s">
        <v>1601</v>
      </c>
      <c r="C1813" s="208"/>
      <c r="D1813" s="197"/>
      <c r="E1813" s="198"/>
      <c r="F1813" s="198"/>
      <c r="G1813" s="199">
        <f>F8+F217+F222+F257+F299+F329+F358+F411+F808+F817+F861+F881+F941+F966+F1112+F1154+F1159+F1224+F1235+F1285+F1297+F1310+F1326+F1340+F1343+F1353+F1493+F1534+F1582+F1600+F1629+F1639+F1647+F1691+F1739+F1774+F1789+F1794</f>
        <v>0</v>
      </c>
    </row>
    <row r="1814" spans="1:60" x14ac:dyDescent="0.2">
      <c r="D1814" s="141"/>
    </row>
    <row r="1815" spans="1:60" x14ac:dyDescent="0.2">
      <c r="D1815" s="141"/>
    </row>
    <row r="1816" spans="1:60" x14ac:dyDescent="0.2">
      <c r="D1816" s="141"/>
    </row>
    <row r="1817" spans="1:60" x14ac:dyDescent="0.2">
      <c r="D1817" s="141"/>
    </row>
    <row r="1818" spans="1:60" x14ac:dyDescent="0.2">
      <c r="D1818" s="141"/>
    </row>
    <row r="1819" spans="1:60" x14ac:dyDescent="0.2">
      <c r="D1819" s="141"/>
    </row>
    <row r="1820" spans="1:60" x14ac:dyDescent="0.2">
      <c r="D1820" s="141"/>
    </row>
    <row r="1821" spans="1:60" x14ac:dyDescent="0.2">
      <c r="D1821" s="141"/>
    </row>
    <row r="1822" spans="1:60" x14ac:dyDescent="0.2">
      <c r="D1822" s="141"/>
    </row>
    <row r="1823" spans="1:60" x14ac:dyDescent="0.2">
      <c r="D1823" s="141"/>
    </row>
    <row r="1824" spans="1:60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3EF" sheet="1"/>
  <mergeCells count="362">
    <mergeCell ref="B18:G18"/>
    <mergeCell ref="B27:G27"/>
    <mergeCell ref="B28:G28"/>
    <mergeCell ref="B33:G33"/>
    <mergeCell ref="B34:G34"/>
    <mergeCell ref="B46:G46"/>
    <mergeCell ref="A1:G1"/>
    <mergeCell ref="C7:G7"/>
    <mergeCell ref="F8:G8"/>
    <mergeCell ref="B9:G9"/>
    <mergeCell ref="B10:G10"/>
    <mergeCell ref="B11:G11"/>
    <mergeCell ref="B87:G87"/>
    <mergeCell ref="B88:G88"/>
    <mergeCell ref="B100:G100"/>
    <mergeCell ref="B116:G116"/>
    <mergeCell ref="B117:G117"/>
    <mergeCell ref="B129:G129"/>
    <mergeCell ref="B47:G47"/>
    <mergeCell ref="B52:G52"/>
    <mergeCell ref="B53:G53"/>
    <mergeCell ref="B58:G58"/>
    <mergeCell ref="B59:G59"/>
    <mergeCell ref="B71:G71"/>
    <mergeCell ref="B164:G164"/>
    <mergeCell ref="B171:G171"/>
    <mergeCell ref="F217:G217"/>
    <mergeCell ref="B218:G218"/>
    <mergeCell ref="C220:G220"/>
    <mergeCell ref="F222:G222"/>
    <mergeCell ref="B130:G130"/>
    <mergeCell ref="B142:G142"/>
    <mergeCell ref="B143:G143"/>
    <mergeCell ref="B155:G155"/>
    <mergeCell ref="B156:G156"/>
    <mergeCell ref="B163:G163"/>
    <mergeCell ref="B239:G239"/>
    <mergeCell ref="B240:G240"/>
    <mergeCell ref="B245:G245"/>
    <mergeCell ref="B246:G246"/>
    <mergeCell ref="F257:G257"/>
    <mergeCell ref="B258:G258"/>
    <mergeCell ref="B223:G223"/>
    <mergeCell ref="B228:G228"/>
    <mergeCell ref="B231:G231"/>
    <mergeCell ref="B232:G232"/>
    <mergeCell ref="B233:G233"/>
    <mergeCell ref="C235:G235"/>
    <mergeCell ref="B275:G275"/>
    <mergeCell ref="B276:G276"/>
    <mergeCell ref="B279:G279"/>
    <mergeCell ref="B280:G280"/>
    <mergeCell ref="B281:G281"/>
    <mergeCell ref="B284:G284"/>
    <mergeCell ref="B259:G259"/>
    <mergeCell ref="B262:G262"/>
    <mergeCell ref="B263:G263"/>
    <mergeCell ref="B266:G266"/>
    <mergeCell ref="B267:G267"/>
    <mergeCell ref="B274:G274"/>
    <mergeCell ref="B301:G301"/>
    <mergeCell ref="B309:G309"/>
    <mergeCell ref="B310:G310"/>
    <mergeCell ref="F329:G329"/>
    <mergeCell ref="B330:G330"/>
    <mergeCell ref="B331:G331"/>
    <mergeCell ref="C286:G286"/>
    <mergeCell ref="B290:G290"/>
    <mergeCell ref="B291:G291"/>
    <mergeCell ref="B292:G292"/>
    <mergeCell ref="F299:G299"/>
    <mergeCell ref="B300:G300"/>
    <mergeCell ref="B360:G360"/>
    <mergeCell ref="B372:G372"/>
    <mergeCell ref="B373:G373"/>
    <mergeCell ref="B377:G377"/>
    <mergeCell ref="B378:G378"/>
    <mergeCell ref="B379:G379"/>
    <mergeCell ref="B342:G342"/>
    <mergeCell ref="B350:G350"/>
    <mergeCell ref="B351:G351"/>
    <mergeCell ref="B352:G352"/>
    <mergeCell ref="F358:G358"/>
    <mergeCell ref="B359:G359"/>
    <mergeCell ref="B413:G413"/>
    <mergeCell ref="B437:G437"/>
    <mergeCell ref="B438:G438"/>
    <mergeCell ref="B439:G439"/>
    <mergeCell ref="B449:G449"/>
    <mergeCell ref="B450:G450"/>
    <mergeCell ref="B383:G383"/>
    <mergeCell ref="B395:G395"/>
    <mergeCell ref="B399:G399"/>
    <mergeCell ref="B400:G400"/>
    <mergeCell ref="F411:G411"/>
    <mergeCell ref="B412:G412"/>
    <mergeCell ref="C507:G507"/>
    <mergeCell ref="C510:G510"/>
    <mergeCell ref="B538:G538"/>
    <mergeCell ref="C540:G540"/>
    <mergeCell ref="C541:G541"/>
    <mergeCell ref="B556:G556"/>
    <mergeCell ref="B451:G451"/>
    <mergeCell ref="C453:G453"/>
    <mergeCell ref="C458:G458"/>
    <mergeCell ref="B503:G503"/>
    <mergeCell ref="B504:G504"/>
    <mergeCell ref="B505:G505"/>
    <mergeCell ref="B686:G686"/>
    <mergeCell ref="B687:G687"/>
    <mergeCell ref="B696:G696"/>
    <mergeCell ref="B707:G707"/>
    <mergeCell ref="B755:G755"/>
    <mergeCell ref="B756:G756"/>
    <mergeCell ref="B557:G557"/>
    <mergeCell ref="B558:G558"/>
    <mergeCell ref="C560:G560"/>
    <mergeCell ref="B607:G607"/>
    <mergeCell ref="B619:G619"/>
    <mergeCell ref="B685:G685"/>
    <mergeCell ref="B818:G818"/>
    <mergeCell ref="B819:G819"/>
    <mergeCell ref="B822:G822"/>
    <mergeCell ref="B823:G823"/>
    <mergeCell ref="B827:G827"/>
    <mergeCell ref="B828:G828"/>
    <mergeCell ref="F808:G808"/>
    <mergeCell ref="B809:G809"/>
    <mergeCell ref="B810:G810"/>
    <mergeCell ref="B811:G811"/>
    <mergeCell ref="C813:G813"/>
    <mergeCell ref="F817:G817"/>
    <mergeCell ref="B841:G841"/>
    <mergeCell ref="C843:G843"/>
    <mergeCell ref="F861:G861"/>
    <mergeCell ref="B862:G862"/>
    <mergeCell ref="B863:G863"/>
    <mergeCell ref="B868:G868"/>
    <mergeCell ref="B829:G829"/>
    <mergeCell ref="B833:G833"/>
    <mergeCell ref="B834:G834"/>
    <mergeCell ref="B835:G835"/>
    <mergeCell ref="B837:G837"/>
    <mergeCell ref="B839:G839"/>
    <mergeCell ref="C901:G901"/>
    <mergeCell ref="B906:G906"/>
    <mergeCell ref="B909:G909"/>
    <mergeCell ref="B913:G913"/>
    <mergeCell ref="B917:G917"/>
    <mergeCell ref="B918:G918"/>
    <mergeCell ref="B869:G869"/>
    <mergeCell ref="F881:G881"/>
    <mergeCell ref="B882:G882"/>
    <mergeCell ref="C884:G884"/>
    <mergeCell ref="B889:G889"/>
    <mergeCell ref="B899:G899"/>
    <mergeCell ref="C952:G952"/>
    <mergeCell ref="C953:G953"/>
    <mergeCell ref="F966:G966"/>
    <mergeCell ref="B967:G967"/>
    <mergeCell ref="B968:G968"/>
    <mergeCell ref="B973:G973"/>
    <mergeCell ref="F941:G941"/>
    <mergeCell ref="B942:G942"/>
    <mergeCell ref="B943:G943"/>
    <mergeCell ref="B948:G948"/>
    <mergeCell ref="B949:G949"/>
    <mergeCell ref="B950:G950"/>
    <mergeCell ref="B1000:G1000"/>
    <mergeCell ref="B1004:G1004"/>
    <mergeCell ref="B1005:G1005"/>
    <mergeCell ref="B1009:G1009"/>
    <mergeCell ref="B1010:G1010"/>
    <mergeCell ref="B1016:G1016"/>
    <mergeCell ref="B974:G974"/>
    <mergeCell ref="B977:G977"/>
    <mergeCell ref="B978:G978"/>
    <mergeCell ref="B985:G985"/>
    <mergeCell ref="B995:G995"/>
    <mergeCell ref="B999:G999"/>
    <mergeCell ref="B1041:G1041"/>
    <mergeCell ref="B1042:G1042"/>
    <mergeCell ref="B1045:G1045"/>
    <mergeCell ref="B1093:G1093"/>
    <mergeCell ref="B1094:G1094"/>
    <mergeCell ref="B1095:G1095"/>
    <mergeCell ref="B1017:G1017"/>
    <mergeCell ref="B1023:G1023"/>
    <mergeCell ref="B1033:G1033"/>
    <mergeCell ref="B1034:G1034"/>
    <mergeCell ref="B1037:G1037"/>
    <mergeCell ref="B1038:G1038"/>
    <mergeCell ref="B1128:G1128"/>
    <mergeCell ref="B1129:G1129"/>
    <mergeCell ref="C1131:G1131"/>
    <mergeCell ref="B1134:G1134"/>
    <mergeCell ref="B1135:G1135"/>
    <mergeCell ref="C1137:G1137"/>
    <mergeCell ref="B1102:G1102"/>
    <mergeCell ref="F1112:G1112"/>
    <mergeCell ref="B1113:G1113"/>
    <mergeCell ref="B1121:G1121"/>
    <mergeCell ref="B1122:G1122"/>
    <mergeCell ref="C1126:G1126"/>
    <mergeCell ref="B1155:G1155"/>
    <mergeCell ref="B1156:G1156"/>
    <mergeCell ref="B1157:G1157"/>
    <mergeCell ref="F1159:G1159"/>
    <mergeCell ref="B1160:G1160"/>
    <mergeCell ref="B1161:G1161"/>
    <mergeCell ref="B1141:G1141"/>
    <mergeCell ref="B1142:G1142"/>
    <mergeCell ref="B1147:G1147"/>
    <mergeCell ref="B1148:G1148"/>
    <mergeCell ref="B1149:G1149"/>
    <mergeCell ref="F1154:G1154"/>
    <mergeCell ref="B1221:G1221"/>
    <mergeCell ref="B1222:G1222"/>
    <mergeCell ref="F1224:G1224"/>
    <mergeCell ref="B1225:G1225"/>
    <mergeCell ref="B1232:G1232"/>
    <mergeCell ref="B1233:G1233"/>
    <mergeCell ref="B1162:G1162"/>
    <mergeCell ref="B1168:G1168"/>
    <mergeCell ref="B1174:G1174"/>
    <mergeCell ref="B1180:G1180"/>
    <mergeCell ref="B1186:G1186"/>
    <mergeCell ref="B1187:G1187"/>
    <mergeCell ref="F1285:G1285"/>
    <mergeCell ref="B1286:G1286"/>
    <mergeCell ref="B1289:G1289"/>
    <mergeCell ref="B1294:G1294"/>
    <mergeCell ref="B1295:G1295"/>
    <mergeCell ref="F1297:G1297"/>
    <mergeCell ref="F1235:G1235"/>
    <mergeCell ref="B1236:G1236"/>
    <mergeCell ref="B1239:G1239"/>
    <mergeCell ref="C1241:G1241"/>
    <mergeCell ref="B1282:G1282"/>
    <mergeCell ref="B1283:G1283"/>
    <mergeCell ref="B1308:G1308"/>
    <mergeCell ref="F1310:G1310"/>
    <mergeCell ref="B1311:G1311"/>
    <mergeCell ref="B1314:G1314"/>
    <mergeCell ref="B1315:G1315"/>
    <mergeCell ref="B1318:G1318"/>
    <mergeCell ref="B1298:G1298"/>
    <mergeCell ref="B1299:G1299"/>
    <mergeCell ref="C1301:G1301"/>
    <mergeCell ref="C1302:G1302"/>
    <mergeCell ref="B1304:G1304"/>
    <mergeCell ref="B1307:G1307"/>
    <mergeCell ref="B1338:G1338"/>
    <mergeCell ref="F1340:G1340"/>
    <mergeCell ref="B1341:G1341"/>
    <mergeCell ref="F1343:G1343"/>
    <mergeCell ref="B1344:G1344"/>
    <mergeCell ref="B1345:G1345"/>
    <mergeCell ref="B1323:G1323"/>
    <mergeCell ref="B1324:G1324"/>
    <mergeCell ref="F1326:G1326"/>
    <mergeCell ref="B1327:G1327"/>
    <mergeCell ref="B1330:G1330"/>
    <mergeCell ref="B1337:G1337"/>
    <mergeCell ref="C1358:G1358"/>
    <mergeCell ref="B1380:G1380"/>
    <mergeCell ref="B1381:G1381"/>
    <mergeCell ref="C1383:G1383"/>
    <mergeCell ref="B1385:G1385"/>
    <mergeCell ref="B1388:G1388"/>
    <mergeCell ref="B1350:G1350"/>
    <mergeCell ref="B1351:G1351"/>
    <mergeCell ref="F1353:G1353"/>
    <mergeCell ref="B1354:G1354"/>
    <mergeCell ref="B1355:G1355"/>
    <mergeCell ref="B1356:G1356"/>
    <mergeCell ref="B1424:G1424"/>
    <mergeCell ref="B1427:G1427"/>
    <mergeCell ref="B1428:G1428"/>
    <mergeCell ref="C1430:G1430"/>
    <mergeCell ref="B1433:G1433"/>
    <mergeCell ref="B1434:G1434"/>
    <mergeCell ref="B1393:G1393"/>
    <mergeCell ref="B1412:G1412"/>
    <mergeCell ref="B1415:G1415"/>
    <mergeCell ref="B1416:G1416"/>
    <mergeCell ref="C1418:G1418"/>
    <mergeCell ref="B1423:G1423"/>
    <mergeCell ref="B1506:G1506"/>
    <mergeCell ref="B1507:G1507"/>
    <mergeCell ref="B1510:G1510"/>
    <mergeCell ref="B1511:G1511"/>
    <mergeCell ref="B1531:G1531"/>
    <mergeCell ref="B1532:G1532"/>
    <mergeCell ref="C1436:G1436"/>
    <mergeCell ref="B1490:G1490"/>
    <mergeCell ref="B1491:G1491"/>
    <mergeCell ref="F1493:G1493"/>
    <mergeCell ref="B1494:G1494"/>
    <mergeCell ref="C1496:G1496"/>
    <mergeCell ref="B1546:G1546"/>
    <mergeCell ref="B1550:G1550"/>
    <mergeCell ref="B1551:G1551"/>
    <mergeCell ref="C1559:G1559"/>
    <mergeCell ref="B1567:G1567"/>
    <mergeCell ref="B1579:G1579"/>
    <mergeCell ref="F1534:G1534"/>
    <mergeCell ref="B1535:G1535"/>
    <mergeCell ref="B1538:G1538"/>
    <mergeCell ref="B1539:G1539"/>
    <mergeCell ref="B1542:G1542"/>
    <mergeCell ref="B1543:G1543"/>
    <mergeCell ref="B1604:G1604"/>
    <mergeCell ref="B1607:G1607"/>
    <mergeCell ref="B1610:G1610"/>
    <mergeCell ref="B1613:G1613"/>
    <mergeCell ref="C1615:G1615"/>
    <mergeCell ref="B1620:G1620"/>
    <mergeCell ref="B1580:G1580"/>
    <mergeCell ref="F1582:G1582"/>
    <mergeCell ref="B1583:G1583"/>
    <mergeCell ref="C1585:G1585"/>
    <mergeCell ref="F1600:G1600"/>
    <mergeCell ref="B1601:G1601"/>
    <mergeCell ref="B1637:G1637"/>
    <mergeCell ref="F1639:G1639"/>
    <mergeCell ref="B1640:G1640"/>
    <mergeCell ref="B1644:G1644"/>
    <mergeCell ref="B1645:G1645"/>
    <mergeCell ref="F1647:G1647"/>
    <mergeCell ref="B1626:G1626"/>
    <mergeCell ref="B1627:G1627"/>
    <mergeCell ref="F1629:G1629"/>
    <mergeCell ref="B1630:G1630"/>
    <mergeCell ref="B1633:G1633"/>
    <mergeCell ref="B1636:G1636"/>
    <mergeCell ref="B1667:G1667"/>
    <mergeCell ref="B1689:G1689"/>
    <mergeCell ref="F1691:G1691"/>
    <mergeCell ref="F1739:G1739"/>
    <mergeCell ref="B1740:G1740"/>
    <mergeCell ref="B1751:G1751"/>
    <mergeCell ref="B1648:G1648"/>
    <mergeCell ref="B1654:G1654"/>
    <mergeCell ref="B1655:G1655"/>
    <mergeCell ref="B1660:G1660"/>
    <mergeCell ref="B1661:G1661"/>
    <mergeCell ref="B1666:G1666"/>
    <mergeCell ref="B1806:G1806"/>
    <mergeCell ref="B1809:G1809"/>
    <mergeCell ref="F1794:G1794"/>
    <mergeCell ref="B1795:G1795"/>
    <mergeCell ref="B1798:G1798"/>
    <mergeCell ref="B1799:G1799"/>
    <mergeCell ref="B1801:G1801"/>
    <mergeCell ref="B1803:G1803"/>
    <mergeCell ref="B1752:G1752"/>
    <mergeCell ref="B1763:G1763"/>
    <mergeCell ref="F1774:G1774"/>
    <mergeCell ref="B1775:G1775"/>
    <mergeCell ref="F1789:G1789"/>
    <mergeCell ref="B1790:G179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42" workbookViewId="0">
      <selection activeCell="C33" sqref="C33:G33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8" t="s">
        <v>153</v>
      </c>
      <c r="B1" s="308"/>
      <c r="C1" s="309"/>
      <c r="D1" s="308"/>
      <c r="E1" s="308"/>
      <c r="F1" s="308"/>
      <c r="G1" s="308"/>
      <c r="AC1" t="s">
        <v>156</v>
      </c>
    </row>
    <row r="2" spans="1:60" ht="26.2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138</v>
      </c>
    </row>
    <row r="4" spans="1:60" ht="13.5" thickBot="1" x14ac:dyDescent="0.25">
      <c r="A4" s="152" t="s">
        <v>31</v>
      </c>
      <c r="B4" s="153" t="s">
        <v>144</v>
      </c>
      <c r="C4" s="168" t="s">
        <v>145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14" t="s">
        <v>154</v>
      </c>
      <c r="I6" s="171" t="s">
        <v>155</v>
      </c>
      <c r="J6" s="54"/>
      <c r="AN6">
        <f>SUMIF(AM8:AM485,AN5,G8:G485)</f>
        <v>0</v>
      </c>
      <c r="AO6">
        <f>SUMIF(AM8:AM485,AO5,G8:G485)</f>
        <v>0</v>
      </c>
    </row>
    <row r="7" spans="1:60" x14ac:dyDescent="0.2">
      <c r="A7" s="215"/>
      <c r="B7" s="216" t="s">
        <v>157</v>
      </c>
      <c r="C7" s="310" t="s">
        <v>158</v>
      </c>
      <c r="D7" s="311"/>
      <c r="E7" s="312"/>
      <c r="F7" s="313"/>
      <c r="G7" s="313"/>
      <c r="H7" s="217"/>
      <c r="I7" s="218"/>
    </row>
    <row r="8" spans="1:60" x14ac:dyDescent="0.2">
      <c r="A8" s="209" t="s">
        <v>159</v>
      </c>
      <c r="B8" s="172" t="s">
        <v>57</v>
      </c>
      <c r="C8" s="200" t="s">
        <v>59</v>
      </c>
      <c r="D8" s="176"/>
      <c r="E8" s="182"/>
      <c r="F8" s="314">
        <f>SUM(G9:G46)</f>
        <v>0</v>
      </c>
      <c r="G8" s="315"/>
      <c r="H8" s="189"/>
      <c r="I8" s="212"/>
      <c r="AE8" t="s">
        <v>160</v>
      </c>
    </row>
    <row r="9" spans="1:60" outlineLevel="1" x14ac:dyDescent="0.2">
      <c r="A9" s="210"/>
      <c r="B9" s="297" t="s">
        <v>1605</v>
      </c>
      <c r="C9" s="298"/>
      <c r="D9" s="299"/>
      <c r="E9" s="300"/>
      <c r="F9" s="301"/>
      <c r="G9" s="302"/>
      <c r="H9" s="190"/>
      <c r="I9" s="213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10"/>
      <c r="B10" s="289" t="s">
        <v>1606</v>
      </c>
      <c r="C10" s="290"/>
      <c r="D10" s="291"/>
      <c r="E10" s="292"/>
      <c r="F10" s="293"/>
      <c r="G10" s="294"/>
      <c r="H10" s="190"/>
      <c r="I10" s="21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163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5" t="str">
        <f>B10</f>
        <v>stěn a příček výplňových pevných, ochranných přizdívek, parapetních, atikových schodišťových a zábradelních zídek, s pomocným lešením o výšce podlahy do 1,90 m a pro zatížení do 1,5 kPa,</v>
      </c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11">
        <v>1</v>
      </c>
      <c r="B11" s="173" t="s">
        <v>1607</v>
      </c>
      <c r="C11" s="201" t="s">
        <v>1608</v>
      </c>
      <c r="D11" s="177" t="s">
        <v>194</v>
      </c>
      <c r="E11" s="183">
        <v>8.8400000000000006E-2</v>
      </c>
      <c r="F11" s="192"/>
      <c r="G11" s="191">
        <f>ROUND(E11*F11,2)</f>
        <v>0</v>
      </c>
      <c r="H11" s="190" t="s">
        <v>324</v>
      </c>
      <c r="I11" s="213" t="s">
        <v>169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170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10"/>
      <c r="B12" s="174"/>
      <c r="C12" s="202" t="s">
        <v>1609</v>
      </c>
      <c r="D12" s="178"/>
      <c r="E12" s="184">
        <v>8.8400000000000006E-2</v>
      </c>
      <c r="F12" s="191"/>
      <c r="G12" s="191"/>
      <c r="H12" s="190"/>
      <c r="I12" s="213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10"/>
      <c r="B13" s="289" t="s">
        <v>1610</v>
      </c>
      <c r="C13" s="290"/>
      <c r="D13" s="291"/>
      <c r="E13" s="292"/>
      <c r="F13" s="293"/>
      <c r="G13" s="294"/>
      <c r="H13" s="190"/>
      <c r="I13" s="21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>
        <v>0</v>
      </c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10"/>
      <c r="B14" s="289" t="s">
        <v>1611</v>
      </c>
      <c r="C14" s="290"/>
      <c r="D14" s="291"/>
      <c r="E14" s="292"/>
      <c r="F14" s="293"/>
      <c r="G14" s="294"/>
      <c r="H14" s="190"/>
      <c r="I14" s="213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163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10"/>
      <c r="B15" s="289" t="s">
        <v>1612</v>
      </c>
      <c r="C15" s="290"/>
      <c r="D15" s="291"/>
      <c r="E15" s="292"/>
      <c r="F15" s="293"/>
      <c r="G15" s="294"/>
      <c r="H15" s="190"/>
      <c r="I15" s="213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>
        <v>1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11">
        <v>2</v>
      </c>
      <c r="B16" s="173" t="s">
        <v>1613</v>
      </c>
      <c r="C16" s="201" t="s">
        <v>1614</v>
      </c>
      <c r="D16" s="177" t="s">
        <v>167</v>
      </c>
      <c r="E16" s="183">
        <v>1.768</v>
      </c>
      <c r="F16" s="192"/>
      <c r="G16" s="191">
        <f>ROUND(E16*F16,2)</f>
        <v>0</v>
      </c>
      <c r="H16" s="190" t="s">
        <v>324</v>
      </c>
      <c r="I16" s="213" t="s">
        <v>169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170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10"/>
      <c r="B17" s="174"/>
      <c r="C17" s="202" t="s">
        <v>1615</v>
      </c>
      <c r="D17" s="178"/>
      <c r="E17" s="184">
        <v>1.768</v>
      </c>
      <c r="F17" s="191"/>
      <c r="G17" s="191"/>
      <c r="H17" s="190"/>
      <c r="I17" s="213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10"/>
      <c r="B18" s="289" t="s">
        <v>1610</v>
      </c>
      <c r="C18" s="290"/>
      <c r="D18" s="291"/>
      <c r="E18" s="292"/>
      <c r="F18" s="293"/>
      <c r="G18" s="294"/>
      <c r="H18" s="190"/>
      <c r="I18" s="213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10"/>
      <c r="B19" s="289" t="s">
        <v>1611</v>
      </c>
      <c r="C19" s="290"/>
      <c r="D19" s="291"/>
      <c r="E19" s="292"/>
      <c r="F19" s="293"/>
      <c r="G19" s="294"/>
      <c r="H19" s="190"/>
      <c r="I19" s="213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163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10"/>
      <c r="B20" s="289" t="s">
        <v>1612</v>
      </c>
      <c r="C20" s="290"/>
      <c r="D20" s="291"/>
      <c r="E20" s="292"/>
      <c r="F20" s="293"/>
      <c r="G20" s="294"/>
      <c r="H20" s="190"/>
      <c r="I20" s="213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>
        <v>1</v>
      </c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11">
        <v>3</v>
      </c>
      <c r="B21" s="173" t="s">
        <v>1616</v>
      </c>
      <c r="C21" s="201" t="s">
        <v>1617</v>
      </c>
      <c r="D21" s="177" t="s">
        <v>167</v>
      </c>
      <c r="E21" s="183">
        <v>1.768</v>
      </c>
      <c r="F21" s="192"/>
      <c r="G21" s="191">
        <f>ROUND(E21*F21,2)</f>
        <v>0</v>
      </c>
      <c r="H21" s="190" t="s">
        <v>324</v>
      </c>
      <c r="I21" s="213" t="s">
        <v>169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170</v>
      </c>
      <c r="AF21" s="162"/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10"/>
      <c r="B22" s="174"/>
      <c r="C22" s="202" t="s">
        <v>1615</v>
      </c>
      <c r="D22" s="178"/>
      <c r="E22" s="184">
        <v>1.768</v>
      </c>
      <c r="F22" s="191"/>
      <c r="G22" s="191"/>
      <c r="H22" s="190"/>
      <c r="I22" s="213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10"/>
      <c r="B23" s="289" t="s">
        <v>362</v>
      </c>
      <c r="C23" s="290"/>
      <c r="D23" s="291"/>
      <c r="E23" s="292"/>
      <c r="F23" s="293"/>
      <c r="G23" s="294"/>
      <c r="H23" s="190"/>
      <c r="I23" s="213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>
        <v>0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10"/>
      <c r="B24" s="289" t="s">
        <v>363</v>
      </c>
      <c r="C24" s="290"/>
      <c r="D24" s="291"/>
      <c r="E24" s="292"/>
      <c r="F24" s="293"/>
      <c r="G24" s="294"/>
      <c r="H24" s="190"/>
      <c r="I24" s="213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163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10"/>
      <c r="B25" s="289" t="s">
        <v>364</v>
      </c>
      <c r="C25" s="290"/>
      <c r="D25" s="291"/>
      <c r="E25" s="292"/>
      <c r="F25" s="293"/>
      <c r="G25" s="294"/>
      <c r="H25" s="190"/>
      <c r="I25" s="213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>
        <v>1</v>
      </c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11">
        <v>4</v>
      </c>
      <c r="B26" s="173" t="s">
        <v>1618</v>
      </c>
      <c r="C26" s="201" t="s">
        <v>1619</v>
      </c>
      <c r="D26" s="177" t="s">
        <v>167</v>
      </c>
      <c r="E26" s="183">
        <v>0.2</v>
      </c>
      <c r="F26" s="192"/>
      <c r="G26" s="191">
        <f>ROUND(E26*F26,2)</f>
        <v>0</v>
      </c>
      <c r="H26" s="190" t="s">
        <v>324</v>
      </c>
      <c r="I26" s="213" t="s">
        <v>169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170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10"/>
      <c r="B27" s="174"/>
      <c r="C27" s="202" t="s">
        <v>1620</v>
      </c>
      <c r="D27" s="178"/>
      <c r="E27" s="184">
        <v>0.2</v>
      </c>
      <c r="F27" s="191"/>
      <c r="G27" s="191"/>
      <c r="H27" s="190"/>
      <c r="I27" s="21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10"/>
      <c r="B28" s="289" t="s">
        <v>371</v>
      </c>
      <c r="C28" s="290"/>
      <c r="D28" s="291"/>
      <c r="E28" s="292"/>
      <c r="F28" s="293"/>
      <c r="G28" s="294"/>
      <c r="H28" s="190"/>
      <c r="I28" s="213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>
        <v>0</v>
      </c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11">
        <v>5</v>
      </c>
      <c r="B29" s="173" t="s">
        <v>372</v>
      </c>
      <c r="C29" s="201" t="s">
        <v>373</v>
      </c>
      <c r="D29" s="177" t="s">
        <v>186</v>
      </c>
      <c r="E29" s="183">
        <v>0.4</v>
      </c>
      <c r="F29" s="192"/>
      <c r="G29" s="191">
        <f>ROUND(E29*F29,2)</f>
        <v>0</v>
      </c>
      <c r="H29" s="190" t="s">
        <v>324</v>
      </c>
      <c r="I29" s="213" t="s">
        <v>169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170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10"/>
      <c r="B30" s="174"/>
      <c r="C30" s="303" t="s">
        <v>374</v>
      </c>
      <c r="D30" s="304"/>
      <c r="E30" s="305"/>
      <c r="F30" s="306"/>
      <c r="G30" s="307"/>
      <c r="H30" s="190"/>
      <c r="I30" s="213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Včetně dodávky kotev i spojovacího materiálu.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10"/>
      <c r="B31" s="174"/>
      <c r="C31" s="202" t="s">
        <v>1621</v>
      </c>
      <c r="D31" s="178"/>
      <c r="E31" s="184">
        <v>0.4</v>
      </c>
      <c r="F31" s="191"/>
      <c r="G31" s="191"/>
      <c r="H31" s="190"/>
      <c r="I31" s="213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11">
        <v>6</v>
      </c>
      <c r="B32" s="173" t="s">
        <v>1622</v>
      </c>
      <c r="C32" s="201" t="s">
        <v>1623</v>
      </c>
      <c r="D32" s="177" t="s">
        <v>186</v>
      </c>
      <c r="E32" s="183">
        <v>4.42</v>
      </c>
      <c r="F32" s="192"/>
      <c r="G32" s="191">
        <f>ROUND(E32*F32,2)</f>
        <v>0</v>
      </c>
      <c r="H32" s="190" t="s">
        <v>324</v>
      </c>
      <c r="I32" s="213" t="s">
        <v>169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170</v>
      </c>
      <c r="AF32" s="162"/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10"/>
      <c r="B33" s="174"/>
      <c r="C33" s="303" t="s">
        <v>374</v>
      </c>
      <c r="D33" s="304"/>
      <c r="E33" s="305"/>
      <c r="F33" s="306"/>
      <c r="G33" s="307"/>
      <c r="H33" s="190"/>
      <c r="I33" s="213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5" t="str">
        <f>C33</f>
        <v>Včetně dodávky kotev i spojovacího materiálu.</v>
      </c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10"/>
      <c r="B34" s="174"/>
      <c r="C34" s="202" t="s">
        <v>1624</v>
      </c>
      <c r="D34" s="178"/>
      <c r="E34" s="184">
        <v>4.42</v>
      </c>
      <c r="F34" s="191"/>
      <c r="G34" s="191"/>
      <c r="H34" s="190"/>
      <c r="I34" s="213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10"/>
      <c r="B35" s="289" t="s">
        <v>1625</v>
      </c>
      <c r="C35" s="290"/>
      <c r="D35" s="291"/>
      <c r="E35" s="292"/>
      <c r="F35" s="293"/>
      <c r="G35" s="294"/>
      <c r="H35" s="190"/>
      <c r="I35" s="213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>
        <v>0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10"/>
      <c r="B36" s="289" t="s">
        <v>1626</v>
      </c>
      <c r="C36" s="290"/>
      <c r="D36" s="291"/>
      <c r="E36" s="292"/>
      <c r="F36" s="293"/>
      <c r="G36" s="294"/>
      <c r="H36" s="190"/>
      <c r="I36" s="213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163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11">
        <v>7</v>
      </c>
      <c r="B37" s="173" t="s">
        <v>1627</v>
      </c>
      <c r="C37" s="201" t="s">
        <v>1628</v>
      </c>
      <c r="D37" s="177" t="s">
        <v>186</v>
      </c>
      <c r="E37" s="183">
        <v>112.58</v>
      </c>
      <c r="F37" s="192"/>
      <c r="G37" s="191">
        <f>ROUND(E37*F37,2)</f>
        <v>0</v>
      </c>
      <c r="H37" s="190" t="s">
        <v>1629</v>
      </c>
      <c r="I37" s="213" t="s">
        <v>169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170</v>
      </c>
      <c r="AF37" s="162"/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10"/>
      <c r="B38" s="174"/>
      <c r="C38" s="303" t="s">
        <v>1630</v>
      </c>
      <c r="D38" s="304"/>
      <c r="E38" s="305"/>
      <c r="F38" s="306"/>
      <c r="G38" s="307"/>
      <c r="H38" s="190"/>
      <c r="I38" s="213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5" t="str">
        <f>C38</f>
        <v>Včetně dvojnásobného ochranného nátěru proti hnilobě, opotřebení hmot a montáže zábradlí.</v>
      </c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10"/>
      <c r="B39" s="174"/>
      <c r="C39" s="202" t="s">
        <v>1631</v>
      </c>
      <c r="D39" s="178"/>
      <c r="E39" s="184"/>
      <c r="F39" s="191"/>
      <c r="G39" s="191"/>
      <c r="H39" s="190"/>
      <c r="I39" s="213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10"/>
      <c r="B40" s="174"/>
      <c r="C40" s="202" t="s">
        <v>1632</v>
      </c>
      <c r="D40" s="178"/>
      <c r="E40" s="184">
        <v>55.71</v>
      </c>
      <c r="F40" s="191"/>
      <c r="G40" s="191"/>
      <c r="H40" s="190"/>
      <c r="I40" s="21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10"/>
      <c r="B41" s="174"/>
      <c r="C41" s="202" t="s">
        <v>1633</v>
      </c>
      <c r="D41" s="178"/>
      <c r="E41" s="184">
        <v>56.87</v>
      </c>
      <c r="F41" s="191"/>
      <c r="G41" s="191"/>
      <c r="H41" s="190"/>
      <c r="I41" s="213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11">
        <v>8</v>
      </c>
      <c r="B42" s="173" t="s">
        <v>1634</v>
      </c>
      <c r="C42" s="201" t="s">
        <v>1635</v>
      </c>
      <c r="D42" s="177" t="s">
        <v>186</v>
      </c>
      <c r="E42" s="183">
        <v>112.58</v>
      </c>
      <c r="F42" s="192"/>
      <c r="G42" s="191">
        <f>ROUND(E42*F42,2)</f>
        <v>0</v>
      </c>
      <c r="H42" s="190" t="s">
        <v>1629</v>
      </c>
      <c r="I42" s="213" t="s">
        <v>169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170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10"/>
      <c r="B43" s="174"/>
      <c r="C43" s="303" t="s">
        <v>1636</v>
      </c>
      <c r="D43" s="304"/>
      <c r="E43" s="305"/>
      <c r="F43" s="306"/>
      <c r="G43" s="307"/>
      <c r="H43" s="190"/>
      <c r="I43" s="213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5" t="str">
        <f>C43</f>
        <v>Včetně dvojnásobného ochranného nátěru proti hnilobě.</v>
      </c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10"/>
      <c r="B44" s="174"/>
      <c r="C44" s="202" t="s">
        <v>1631</v>
      </c>
      <c r="D44" s="178"/>
      <c r="E44" s="184"/>
      <c r="F44" s="191"/>
      <c r="G44" s="191"/>
      <c r="H44" s="190"/>
      <c r="I44" s="213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10"/>
      <c r="B45" s="174"/>
      <c r="C45" s="202" t="s">
        <v>1632</v>
      </c>
      <c r="D45" s="178"/>
      <c r="E45" s="184">
        <v>55.71</v>
      </c>
      <c r="F45" s="191"/>
      <c r="G45" s="191"/>
      <c r="H45" s="190"/>
      <c r="I45" s="213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10"/>
      <c r="B46" s="174"/>
      <c r="C46" s="202" t="s">
        <v>1633</v>
      </c>
      <c r="D46" s="178"/>
      <c r="E46" s="184">
        <v>56.87</v>
      </c>
      <c r="F46" s="191"/>
      <c r="G46" s="191"/>
      <c r="H46" s="190"/>
      <c r="I46" s="213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x14ac:dyDescent="0.2">
      <c r="A47" s="209" t="s">
        <v>159</v>
      </c>
      <c r="B47" s="172" t="s">
        <v>62</v>
      </c>
      <c r="C47" s="200" t="s">
        <v>63</v>
      </c>
      <c r="D47" s="176"/>
      <c r="E47" s="182"/>
      <c r="F47" s="295">
        <f>SUM(G48:G52)</f>
        <v>0</v>
      </c>
      <c r="G47" s="296"/>
      <c r="H47" s="189"/>
      <c r="I47" s="212"/>
      <c r="AE47" t="s">
        <v>160</v>
      </c>
    </row>
    <row r="48" spans="1:60" outlineLevel="1" x14ac:dyDescent="0.2">
      <c r="A48" s="210"/>
      <c r="B48" s="297" t="s">
        <v>415</v>
      </c>
      <c r="C48" s="298"/>
      <c r="D48" s="299"/>
      <c r="E48" s="300"/>
      <c r="F48" s="301"/>
      <c r="G48" s="302"/>
      <c r="H48" s="190"/>
      <c r="I48" s="213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10"/>
      <c r="B49" s="289" t="s">
        <v>416</v>
      </c>
      <c r="C49" s="290"/>
      <c r="D49" s="291"/>
      <c r="E49" s="292"/>
      <c r="F49" s="293"/>
      <c r="G49" s="294"/>
      <c r="H49" s="190"/>
      <c r="I49" s="213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163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11">
        <v>9</v>
      </c>
      <c r="B50" s="173" t="s">
        <v>1637</v>
      </c>
      <c r="C50" s="201" t="s">
        <v>1638</v>
      </c>
      <c r="D50" s="177" t="s">
        <v>167</v>
      </c>
      <c r="E50" s="183">
        <v>20.007000000000001</v>
      </c>
      <c r="F50" s="192"/>
      <c r="G50" s="191">
        <f>ROUND(E50*F50,2)</f>
        <v>0</v>
      </c>
      <c r="H50" s="190" t="s">
        <v>324</v>
      </c>
      <c r="I50" s="213" t="s">
        <v>169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170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10"/>
      <c r="B51" s="174"/>
      <c r="C51" s="202" t="s">
        <v>1639</v>
      </c>
      <c r="D51" s="178"/>
      <c r="E51" s="184">
        <v>4.1989999999999998</v>
      </c>
      <c r="F51" s="191"/>
      <c r="G51" s="191"/>
      <c r="H51" s="190"/>
      <c r="I51" s="213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10"/>
      <c r="B52" s="174"/>
      <c r="C52" s="202" t="s">
        <v>1640</v>
      </c>
      <c r="D52" s="178"/>
      <c r="E52" s="184">
        <v>15.808</v>
      </c>
      <c r="F52" s="191"/>
      <c r="G52" s="191"/>
      <c r="H52" s="190"/>
      <c r="I52" s="213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x14ac:dyDescent="0.2">
      <c r="A53" s="209" t="s">
        <v>159</v>
      </c>
      <c r="B53" s="172" t="s">
        <v>64</v>
      </c>
      <c r="C53" s="200" t="s">
        <v>65</v>
      </c>
      <c r="D53" s="176"/>
      <c r="E53" s="182"/>
      <c r="F53" s="295">
        <f>SUM(G54:G57)</f>
        <v>0</v>
      </c>
      <c r="G53" s="296"/>
      <c r="H53" s="189"/>
      <c r="I53" s="212"/>
      <c r="AE53" t="s">
        <v>160</v>
      </c>
    </row>
    <row r="54" spans="1:60" outlineLevel="1" x14ac:dyDescent="0.2">
      <c r="A54" s="210"/>
      <c r="B54" s="297" t="s">
        <v>1641</v>
      </c>
      <c r="C54" s="298"/>
      <c r="D54" s="299"/>
      <c r="E54" s="300"/>
      <c r="F54" s="301"/>
      <c r="G54" s="302"/>
      <c r="H54" s="190"/>
      <c r="I54" s="213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ht="22.5" outlineLevel="1" x14ac:dyDescent="0.2">
      <c r="A55" s="211">
        <v>10</v>
      </c>
      <c r="B55" s="173" t="s">
        <v>1642</v>
      </c>
      <c r="C55" s="201" t="s">
        <v>1643</v>
      </c>
      <c r="D55" s="177" t="s">
        <v>167</v>
      </c>
      <c r="E55" s="183">
        <v>20.007000000000001</v>
      </c>
      <c r="F55" s="192"/>
      <c r="G55" s="191">
        <f>ROUND(E55*F55,2)</f>
        <v>0</v>
      </c>
      <c r="H55" s="190" t="s">
        <v>324</v>
      </c>
      <c r="I55" s="213" t="s">
        <v>169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170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10"/>
      <c r="B56" s="174"/>
      <c r="C56" s="202" t="s">
        <v>1639</v>
      </c>
      <c r="D56" s="178"/>
      <c r="E56" s="184">
        <v>4.1989999999999998</v>
      </c>
      <c r="F56" s="191"/>
      <c r="G56" s="191"/>
      <c r="H56" s="190"/>
      <c r="I56" s="213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10"/>
      <c r="B57" s="174"/>
      <c r="C57" s="202" t="s">
        <v>1640</v>
      </c>
      <c r="D57" s="178"/>
      <c r="E57" s="184">
        <v>15.808</v>
      </c>
      <c r="F57" s="191"/>
      <c r="G57" s="191"/>
      <c r="H57" s="190"/>
      <c r="I57" s="213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x14ac:dyDescent="0.2">
      <c r="A58" s="209" t="s">
        <v>159</v>
      </c>
      <c r="B58" s="172" t="s">
        <v>73</v>
      </c>
      <c r="C58" s="200" t="s">
        <v>74</v>
      </c>
      <c r="D58" s="176"/>
      <c r="E58" s="182"/>
      <c r="F58" s="295">
        <f>SUM(G59:G59)</f>
        <v>0</v>
      </c>
      <c r="G58" s="296"/>
      <c r="H58" s="189"/>
      <c r="I58" s="212"/>
      <c r="AE58" t="s">
        <v>160</v>
      </c>
    </row>
    <row r="59" spans="1:60" outlineLevel="1" x14ac:dyDescent="0.2">
      <c r="A59" s="211">
        <v>11</v>
      </c>
      <c r="B59" s="173" t="s">
        <v>1644</v>
      </c>
      <c r="C59" s="201" t="s">
        <v>1645</v>
      </c>
      <c r="D59" s="177" t="s">
        <v>1136</v>
      </c>
      <c r="E59" s="183">
        <v>1</v>
      </c>
      <c r="F59" s="192"/>
      <c r="G59" s="191">
        <f>ROUND(E59*F59,2)</f>
        <v>0</v>
      </c>
      <c r="H59" s="190"/>
      <c r="I59" s="213" t="s">
        <v>485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486</v>
      </c>
      <c r="AF59" s="162" t="s">
        <v>1646</v>
      </c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x14ac:dyDescent="0.2">
      <c r="A60" s="209" t="s">
        <v>159</v>
      </c>
      <c r="B60" s="172" t="s">
        <v>79</v>
      </c>
      <c r="C60" s="200" t="s">
        <v>80</v>
      </c>
      <c r="D60" s="176"/>
      <c r="E60" s="182"/>
      <c r="F60" s="295">
        <f>SUM(G61:G69)</f>
        <v>0</v>
      </c>
      <c r="G60" s="296"/>
      <c r="H60" s="189"/>
      <c r="I60" s="212"/>
      <c r="AE60" t="s">
        <v>160</v>
      </c>
    </row>
    <row r="61" spans="1:60" outlineLevel="1" x14ac:dyDescent="0.2">
      <c r="A61" s="210"/>
      <c r="B61" s="297" t="s">
        <v>1647</v>
      </c>
      <c r="C61" s="298"/>
      <c r="D61" s="299"/>
      <c r="E61" s="300"/>
      <c r="F61" s="301"/>
      <c r="G61" s="302"/>
      <c r="H61" s="190"/>
      <c r="I61" s="213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10"/>
      <c r="B62" s="289" t="s">
        <v>1648</v>
      </c>
      <c r="C62" s="290"/>
      <c r="D62" s="291"/>
      <c r="E62" s="292"/>
      <c r="F62" s="293"/>
      <c r="G62" s="294"/>
      <c r="H62" s="190"/>
      <c r="I62" s="213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163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11">
        <v>12</v>
      </c>
      <c r="B63" s="173" t="s">
        <v>1649</v>
      </c>
      <c r="C63" s="201" t="s">
        <v>1650</v>
      </c>
      <c r="D63" s="177" t="s">
        <v>347</v>
      </c>
      <c r="E63" s="183">
        <v>485</v>
      </c>
      <c r="F63" s="192"/>
      <c r="G63" s="191">
        <f>ROUND(E63*F63,2)</f>
        <v>0</v>
      </c>
      <c r="H63" s="190" t="s">
        <v>324</v>
      </c>
      <c r="I63" s="213" t="s">
        <v>169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170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10"/>
      <c r="B64" s="174"/>
      <c r="C64" s="202" t="s">
        <v>1651</v>
      </c>
      <c r="D64" s="178"/>
      <c r="E64" s="184">
        <v>240</v>
      </c>
      <c r="F64" s="191"/>
      <c r="G64" s="191"/>
      <c r="H64" s="190"/>
      <c r="I64" s="213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10"/>
      <c r="B65" s="174"/>
      <c r="C65" s="202" t="s">
        <v>1652</v>
      </c>
      <c r="D65" s="178"/>
      <c r="E65" s="184">
        <v>245</v>
      </c>
      <c r="F65" s="191"/>
      <c r="G65" s="191"/>
      <c r="H65" s="190"/>
      <c r="I65" s="213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10"/>
      <c r="B66" s="289" t="s">
        <v>1653</v>
      </c>
      <c r="C66" s="290"/>
      <c r="D66" s="291"/>
      <c r="E66" s="292"/>
      <c r="F66" s="293"/>
      <c r="G66" s="294"/>
      <c r="H66" s="190"/>
      <c r="I66" s="213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>
        <v>1</v>
      </c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11">
        <v>13</v>
      </c>
      <c r="B67" s="173" t="s">
        <v>1654</v>
      </c>
      <c r="C67" s="201" t="s">
        <v>1655</v>
      </c>
      <c r="D67" s="177" t="s">
        <v>347</v>
      </c>
      <c r="E67" s="183">
        <v>485</v>
      </c>
      <c r="F67" s="192"/>
      <c r="G67" s="191">
        <f>ROUND(E67*F67,2)</f>
        <v>0</v>
      </c>
      <c r="H67" s="190" t="s">
        <v>324</v>
      </c>
      <c r="I67" s="213" t="s">
        <v>169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170</v>
      </c>
      <c r="AF67" s="162"/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10"/>
      <c r="B68" s="174"/>
      <c r="C68" s="202" t="s">
        <v>1651</v>
      </c>
      <c r="D68" s="178"/>
      <c r="E68" s="184">
        <v>240</v>
      </c>
      <c r="F68" s="191"/>
      <c r="G68" s="191"/>
      <c r="H68" s="190"/>
      <c r="I68" s="213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10"/>
      <c r="B69" s="174"/>
      <c r="C69" s="202" t="s">
        <v>1652</v>
      </c>
      <c r="D69" s="178"/>
      <c r="E69" s="184">
        <v>245</v>
      </c>
      <c r="F69" s="191"/>
      <c r="G69" s="191"/>
      <c r="H69" s="190"/>
      <c r="I69" s="213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x14ac:dyDescent="0.2">
      <c r="A70" s="209" t="s">
        <v>159</v>
      </c>
      <c r="B70" s="172" t="s">
        <v>85</v>
      </c>
      <c r="C70" s="200" t="s">
        <v>86</v>
      </c>
      <c r="D70" s="176"/>
      <c r="E70" s="182"/>
      <c r="F70" s="295">
        <f>SUM(G71:G74)</f>
        <v>0</v>
      </c>
      <c r="G70" s="296"/>
      <c r="H70" s="189"/>
      <c r="I70" s="212"/>
      <c r="AE70" t="s">
        <v>160</v>
      </c>
    </row>
    <row r="71" spans="1:60" outlineLevel="1" x14ac:dyDescent="0.2">
      <c r="A71" s="210"/>
      <c r="B71" s="297" t="s">
        <v>1051</v>
      </c>
      <c r="C71" s="298"/>
      <c r="D71" s="299"/>
      <c r="E71" s="300"/>
      <c r="F71" s="301"/>
      <c r="G71" s="302"/>
      <c r="H71" s="190"/>
      <c r="I71" s="21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10"/>
      <c r="B72" s="289" t="s">
        <v>1052</v>
      </c>
      <c r="C72" s="290"/>
      <c r="D72" s="291"/>
      <c r="E72" s="292"/>
      <c r="F72" s="293"/>
      <c r="G72" s="294"/>
      <c r="H72" s="190"/>
      <c r="I72" s="213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163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10"/>
      <c r="B73" s="289" t="s">
        <v>1053</v>
      </c>
      <c r="C73" s="290"/>
      <c r="D73" s="291"/>
      <c r="E73" s="292"/>
      <c r="F73" s="293"/>
      <c r="G73" s="294"/>
      <c r="H73" s="190"/>
      <c r="I73" s="213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>
        <v>1</v>
      </c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11">
        <v>14</v>
      </c>
      <c r="B74" s="173" t="s">
        <v>1054</v>
      </c>
      <c r="C74" s="201" t="s">
        <v>1055</v>
      </c>
      <c r="D74" s="177" t="s">
        <v>282</v>
      </c>
      <c r="E74" s="183">
        <v>7.1299400000000004</v>
      </c>
      <c r="F74" s="192"/>
      <c r="G74" s="191">
        <f>ROUND(E74*F74,2)</f>
        <v>0</v>
      </c>
      <c r="H74" s="190" t="s">
        <v>305</v>
      </c>
      <c r="I74" s="213" t="s">
        <v>169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170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x14ac:dyDescent="0.2">
      <c r="A75" s="209" t="s">
        <v>159</v>
      </c>
      <c r="B75" s="172" t="s">
        <v>89</v>
      </c>
      <c r="C75" s="200" t="s">
        <v>90</v>
      </c>
      <c r="D75" s="176"/>
      <c r="E75" s="182"/>
      <c r="F75" s="295">
        <f>SUM(G76:G266)</f>
        <v>0</v>
      </c>
      <c r="G75" s="296"/>
      <c r="H75" s="189"/>
      <c r="I75" s="212"/>
      <c r="AE75" t="s">
        <v>160</v>
      </c>
    </row>
    <row r="76" spans="1:60" outlineLevel="1" x14ac:dyDescent="0.2">
      <c r="A76" s="210"/>
      <c r="B76" s="297" t="s">
        <v>1656</v>
      </c>
      <c r="C76" s="298"/>
      <c r="D76" s="299"/>
      <c r="E76" s="300"/>
      <c r="F76" s="301"/>
      <c r="G76" s="302"/>
      <c r="H76" s="190"/>
      <c r="I76" s="213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>
        <v>0</v>
      </c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10"/>
      <c r="B77" s="289" t="s">
        <v>1657</v>
      </c>
      <c r="C77" s="290"/>
      <c r="D77" s="291"/>
      <c r="E77" s="292"/>
      <c r="F77" s="293"/>
      <c r="G77" s="294"/>
      <c r="H77" s="190"/>
      <c r="I77" s="213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>
        <v>1</v>
      </c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11">
        <v>15</v>
      </c>
      <c r="B78" s="173" t="s">
        <v>1658</v>
      </c>
      <c r="C78" s="201" t="s">
        <v>1659</v>
      </c>
      <c r="D78" s="177" t="s">
        <v>167</v>
      </c>
      <c r="E78" s="183">
        <v>16.073119999999999</v>
      </c>
      <c r="F78" s="192"/>
      <c r="G78" s="191">
        <f>ROUND(E78*F78,2)</f>
        <v>0</v>
      </c>
      <c r="H78" s="190" t="s">
        <v>742</v>
      </c>
      <c r="I78" s="213" t="s">
        <v>169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170</v>
      </c>
      <c r="AF78" s="162"/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10"/>
      <c r="B79" s="174"/>
      <c r="C79" s="202" t="s">
        <v>1660</v>
      </c>
      <c r="D79" s="178"/>
      <c r="E79" s="184"/>
      <c r="F79" s="191"/>
      <c r="G79" s="191"/>
      <c r="H79" s="190"/>
      <c r="I79" s="213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10"/>
      <c r="B80" s="174"/>
      <c r="C80" s="202" t="s">
        <v>1661</v>
      </c>
      <c r="D80" s="178"/>
      <c r="E80" s="184">
        <v>7.3585599999999998</v>
      </c>
      <c r="F80" s="191"/>
      <c r="G80" s="191"/>
      <c r="H80" s="190"/>
      <c r="I80" s="213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10"/>
      <c r="B81" s="174"/>
      <c r="C81" s="202" t="s">
        <v>1662</v>
      </c>
      <c r="D81" s="178"/>
      <c r="E81" s="184">
        <v>0.85880000000000001</v>
      </c>
      <c r="F81" s="191"/>
      <c r="G81" s="191"/>
      <c r="H81" s="190"/>
      <c r="I81" s="213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10"/>
      <c r="B82" s="174"/>
      <c r="C82" s="202" t="s">
        <v>1663</v>
      </c>
      <c r="D82" s="178"/>
      <c r="E82" s="184">
        <v>7.3563000000000001</v>
      </c>
      <c r="F82" s="191"/>
      <c r="G82" s="191"/>
      <c r="H82" s="190"/>
      <c r="I82" s="213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210"/>
      <c r="B83" s="174"/>
      <c r="C83" s="202" t="s">
        <v>1664</v>
      </c>
      <c r="D83" s="178"/>
      <c r="E83" s="184">
        <v>0.49946000000000002</v>
      </c>
      <c r="F83" s="191"/>
      <c r="G83" s="191"/>
      <c r="H83" s="190"/>
      <c r="I83" s="213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10"/>
      <c r="B84" s="289" t="s">
        <v>1665</v>
      </c>
      <c r="C84" s="290"/>
      <c r="D84" s="291"/>
      <c r="E84" s="292"/>
      <c r="F84" s="293"/>
      <c r="G84" s="294"/>
      <c r="H84" s="190"/>
      <c r="I84" s="213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0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211">
        <v>16</v>
      </c>
      <c r="B85" s="173" t="s">
        <v>1666</v>
      </c>
      <c r="C85" s="201" t="s">
        <v>1667</v>
      </c>
      <c r="D85" s="177" t="s">
        <v>167</v>
      </c>
      <c r="E85" s="183">
        <v>625.99712</v>
      </c>
      <c r="F85" s="192"/>
      <c r="G85" s="191">
        <f>ROUND(E85*F85,2)</f>
        <v>0</v>
      </c>
      <c r="H85" s="190" t="s">
        <v>742</v>
      </c>
      <c r="I85" s="213" t="s">
        <v>169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170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210"/>
      <c r="B86" s="174"/>
      <c r="C86" s="202" t="s">
        <v>1668</v>
      </c>
      <c r="D86" s="178"/>
      <c r="E86" s="184"/>
      <c r="F86" s="191"/>
      <c r="G86" s="191"/>
      <c r="H86" s="190"/>
      <c r="I86" s="213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10"/>
      <c r="B87" s="174"/>
      <c r="C87" s="202" t="s">
        <v>1669</v>
      </c>
      <c r="D87" s="178"/>
      <c r="E87" s="184"/>
      <c r="F87" s="191"/>
      <c r="G87" s="191"/>
      <c r="H87" s="190"/>
      <c r="I87" s="213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10"/>
      <c r="B88" s="174"/>
      <c r="C88" s="202" t="s">
        <v>1670</v>
      </c>
      <c r="D88" s="178"/>
      <c r="E88" s="184">
        <v>249.5419</v>
      </c>
      <c r="F88" s="191"/>
      <c r="G88" s="191"/>
      <c r="H88" s="190"/>
      <c r="I88" s="213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10"/>
      <c r="B89" s="174"/>
      <c r="C89" s="202" t="s">
        <v>1671</v>
      </c>
      <c r="D89" s="178"/>
      <c r="E89" s="184">
        <v>-3.3571</v>
      </c>
      <c r="F89" s="191"/>
      <c r="G89" s="191"/>
      <c r="H89" s="190"/>
      <c r="I89" s="213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10"/>
      <c r="B90" s="174"/>
      <c r="C90" s="202" t="s">
        <v>1672</v>
      </c>
      <c r="D90" s="178"/>
      <c r="E90" s="184">
        <v>28.969200000000001</v>
      </c>
      <c r="F90" s="191"/>
      <c r="G90" s="191"/>
      <c r="H90" s="190"/>
      <c r="I90" s="213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10"/>
      <c r="B91" s="174"/>
      <c r="C91" s="202" t="s">
        <v>1673</v>
      </c>
      <c r="D91" s="178"/>
      <c r="E91" s="184">
        <v>5.1074999999999999</v>
      </c>
      <c r="F91" s="191"/>
      <c r="G91" s="191"/>
      <c r="H91" s="190"/>
      <c r="I91" s="213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10"/>
      <c r="B92" s="174"/>
      <c r="C92" s="202" t="s">
        <v>1674</v>
      </c>
      <c r="D92" s="178"/>
      <c r="E92" s="184">
        <v>26.047999999999998</v>
      </c>
      <c r="F92" s="191"/>
      <c r="G92" s="191"/>
      <c r="H92" s="190"/>
      <c r="I92" s="213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210"/>
      <c r="B93" s="174"/>
      <c r="C93" s="202" t="s">
        <v>1675</v>
      </c>
      <c r="D93" s="178"/>
      <c r="E93" s="184">
        <v>7.3585599999999998</v>
      </c>
      <c r="F93" s="191"/>
      <c r="G93" s="191"/>
      <c r="H93" s="190"/>
      <c r="I93" s="213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10"/>
      <c r="B94" s="174"/>
      <c r="C94" s="202" t="s">
        <v>1662</v>
      </c>
      <c r="D94" s="178"/>
      <c r="E94" s="184">
        <v>0.85880000000000001</v>
      </c>
      <c r="F94" s="191"/>
      <c r="G94" s="191"/>
      <c r="H94" s="190"/>
      <c r="I94" s="213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210"/>
      <c r="B95" s="174"/>
      <c r="C95" s="233" t="s">
        <v>1676</v>
      </c>
      <c r="D95" s="231"/>
      <c r="E95" s="232">
        <v>314.52686</v>
      </c>
      <c r="F95" s="191"/>
      <c r="G95" s="191"/>
      <c r="H95" s="190"/>
      <c r="I95" s="213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210"/>
      <c r="B96" s="174"/>
      <c r="C96" s="202" t="s">
        <v>554</v>
      </c>
      <c r="D96" s="178"/>
      <c r="E96" s="184"/>
      <c r="F96" s="191"/>
      <c r="G96" s="191"/>
      <c r="H96" s="190"/>
      <c r="I96" s="213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10"/>
      <c r="B97" s="174"/>
      <c r="C97" s="202" t="s">
        <v>1677</v>
      </c>
      <c r="D97" s="178"/>
      <c r="E97" s="184"/>
      <c r="F97" s="191"/>
      <c r="G97" s="191"/>
      <c r="H97" s="190"/>
      <c r="I97" s="213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210"/>
      <c r="B98" s="174"/>
      <c r="C98" s="202" t="s">
        <v>1678</v>
      </c>
      <c r="D98" s="178"/>
      <c r="E98" s="184">
        <v>249.22149999999999</v>
      </c>
      <c r="F98" s="191"/>
      <c r="G98" s="191"/>
      <c r="H98" s="190"/>
      <c r="I98" s="213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210"/>
      <c r="B99" s="174"/>
      <c r="C99" s="202" t="s">
        <v>1679</v>
      </c>
      <c r="D99" s="178"/>
      <c r="E99" s="184">
        <v>-1.1830000000000001</v>
      </c>
      <c r="F99" s="191"/>
      <c r="G99" s="191"/>
      <c r="H99" s="190"/>
      <c r="I99" s="213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10"/>
      <c r="B100" s="174"/>
      <c r="C100" s="202" t="s">
        <v>1680</v>
      </c>
      <c r="D100" s="178"/>
      <c r="E100" s="184">
        <v>29.536000000000001</v>
      </c>
      <c r="F100" s="191"/>
      <c r="G100" s="191"/>
      <c r="H100" s="190"/>
      <c r="I100" s="213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210"/>
      <c r="B101" s="174"/>
      <c r="C101" s="202" t="s">
        <v>1681</v>
      </c>
      <c r="D101" s="178"/>
      <c r="E101" s="184">
        <v>26.04</v>
      </c>
      <c r="F101" s="191"/>
      <c r="G101" s="191"/>
      <c r="H101" s="190"/>
      <c r="I101" s="213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10"/>
      <c r="B102" s="174"/>
      <c r="C102" s="202" t="s">
        <v>1682</v>
      </c>
      <c r="D102" s="178"/>
      <c r="E102" s="184">
        <v>7.3563000000000001</v>
      </c>
      <c r="F102" s="191"/>
      <c r="G102" s="191"/>
      <c r="H102" s="190"/>
      <c r="I102" s="213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10"/>
      <c r="B103" s="174"/>
      <c r="C103" s="202" t="s">
        <v>1664</v>
      </c>
      <c r="D103" s="178"/>
      <c r="E103" s="184">
        <v>0.49946000000000002</v>
      </c>
      <c r="F103" s="191"/>
      <c r="G103" s="191"/>
      <c r="H103" s="190"/>
      <c r="I103" s="213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210"/>
      <c r="B104" s="174"/>
      <c r="C104" s="233" t="s">
        <v>1676</v>
      </c>
      <c r="D104" s="231"/>
      <c r="E104" s="232">
        <v>311.47026</v>
      </c>
      <c r="F104" s="191"/>
      <c r="G104" s="191"/>
      <c r="H104" s="190"/>
      <c r="I104" s="213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10"/>
      <c r="B105" s="289" t="s">
        <v>1102</v>
      </c>
      <c r="C105" s="290"/>
      <c r="D105" s="291"/>
      <c r="E105" s="292"/>
      <c r="F105" s="293"/>
      <c r="G105" s="294"/>
      <c r="H105" s="190"/>
      <c r="I105" s="213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>
        <v>0</v>
      </c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211">
        <v>17</v>
      </c>
      <c r="B106" s="173" t="s">
        <v>1683</v>
      </c>
      <c r="C106" s="201" t="s">
        <v>1684</v>
      </c>
      <c r="D106" s="177" t="s">
        <v>167</v>
      </c>
      <c r="E106" s="183">
        <v>625.99712</v>
      </c>
      <c r="F106" s="192"/>
      <c r="G106" s="191">
        <f>ROUND(E106*F106,2)</f>
        <v>0</v>
      </c>
      <c r="H106" s="190" t="s">
        <v>742</v>
      </c>
      <c r="I106" s="213" t="s">
        <v>169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170</v>
      </c>
      <c r="AF106" s="162"/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210"/>
      <c r="B107" s="174"/>
      <c r="C107" s="202" t="s">
        <v>1669</v>
      </c>
      <c r="D107" s="178"/>
      <c r="E107" s="184"/>
      <c r="F107" s="191"/>
      <c r="G107" s="191"/>
      <c r="H107" s="190"/>
      <c r="I107" s="213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10"/>
      <c r="B108" s="174"/>
      <c r="C108" s="202" t="s">
        <v>1670</v>
      </c>
      <c r="D108" s="178"/>
      <c r="E108" s="184">
        <v>249.5419</v>
      </c>
      <c r="F108" s="191"/>
      <c r="G108" s="191"/>
      <c r="H108" s="190"/>
      <c r="I108" s="213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10"/>
      <c r="B109" s="174"/>
      <c r="C109" s="202" t="s">
        <v>1671</v>
      </c>
      <c r="D109" s="178"/>
      <c r="E109" s="184">
        <v>-3.3571</v>
      </c>
      <c r="F109" s="191"/>
      <c r="G109" s="191"/>
      <c r="H109" s="190"/>
      <c r="I109" s="213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10"/>
      <c r="B110" s="174"/>
      <c r="C110" s="202" t="s">
        <v>1672</v>
      </c>
      <c r="D110" s="178"/>
      <c r="E110" s="184">
        <v>28.969200000000001</v>
      </c>
      <c r="F110" s="191"/>
      <c r="G110" s="191"/>
      <c r="H110" s="190"/>
      <c r="I110" s="213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10"/>
      <c r="B111" s="174"/>
      <c r="C111" s="202" t="s">
        <v>1673</v>
      </c>
      <c r="D111" s="178"/>
      <c r="E111" s="184">
        <v>5.1074999999999999</v>
      </c>
      <c r="F111" s="191"/>
      <c r="G111" s="191"/>
      <c r="H111" s="190"/>
      <c r="I111" s="213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210"/>
      <c r="B112" s="174"/>
      <c r="C112" s="202" t="s">
        <v>1674</v>
      </c>
      <c r="D112" s="178"/>
      <c r="E112" s="184">
        <v>26.047999999999998</v>
      </c>
      <c r="F112" s="191"/>
      <c r="G112" s="191"/>
      <c r="H112" s="190"/>
      <c r="I112" s="213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10"/>
      <c r="B113" s="174"/>
      <c r="C113" s="202" t="s">
        <v>1675</v>
      </c>
      <c r="D113" s="178"/>
      <c r="E113" s="184">
        <v>7.3585599999999998</v>
      </c>
      <c r="F113" s="191"/>
      <c r="G113" s="191"/>
      <c r="H113" s="190"/>
      <c r="I113" s="213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10"/>
      <c r="B114" s="174"/>
      <c r="C114" s="202" t="s">
        <v>1662</v>
      </c>
      <c r="D114" s="178"/>
      <c r="E114" s="184">
        <v>0.85880000000000001</v>
      </c>
      <c r="F114" s="191"/>
      <c r="G114" s="191"/>
      <c r="H114" s="190"/>
      <c r="I114" s="213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210"/>
      <c r="B115" s="174"/>
      <c r="C115" s="233" t="s">
        <v>1676</v>
      </c>
      <c r="D115" s="231"/>
      <c r="E115" s="232">
        <v>314.52686</v>
      </c>
      <c r="F115" s="191"/>
      <c r="G115" s="191"/>
      <c r="H115" s="190"/>
      <c r="I115" s="213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210"/>
      <c r="B116" s="174"/>
      <c r="C116" s="202" t="s">
        <v>554</v>
      </c>
      <c r="D116" s="178"/>
      <c r="E116" s="184"/>
      <c r="F116" s="191"/>
      <c r="G116" s="191"/>
      <c r="H116" s="190"/>
      <c r="I116" s="213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10"/>
      <c r="B117" s="174"/>
      <c r="C117" s="202" t="s">
        <v>1677</v>
      </c>
      <c r="D117" s="178"/>
      <c r="E117" s="184"/>
      <c r="F117" s="191"/>
      <c r="G117" s="191"/>
      <c r="H117" s="190"/>
      <c r="I117" s="213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10"/>
      <c r="B118" s="174"/>
      <c r="C118" s="202" t="s">
        <v>1678</v>
      </c>
      <c r="D118" s="178"/>
      <c r="E118" s="184">
        <v>249.22149999999999</v>
      </c>
      <c r="F118" s="191"/>
      <c r="G118" s="191"/>
      <c r="H118" s="190"/>
      <c r="I118" s="213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10"/>
      <c r="B119" s="174"/>
      <c r="C119" s="202" t="s">
        <v>1679</v>
      </c>
      <c r="D119" s="178"/>
      <c r="E119" s="184">
        <v>-1.1830000000000001</v>
      </c>
      <c r="F119" s="191"/>
      <c r="G119" s="191"/>
      <c r="H119" s="190"/>
      <c r="I119" s="213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10"/>
      <c r="B120" s="174"/>
      <c r="C120" s="202" t="s">
        <v>1680</v>
      </c>
      <c r="D120" s="178"/>
      <c r="E120" s="184">
        <v>29.536000000000001</v>
      </c>
      <c r="F120" s="191"/>
      <c r="G120" s="191"/>
      <c r="H120" s="190"/>
      <c r="I120" s="213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210"/>
      <c r="B121" s="174"/>
      <c r="C121" s="202" t="s">
        <v>1681</v>
      </c>
      <c r="D121" s="178"/>
      <c r="E121" s="184">
        <v>26.04</v>
      </c>
      <c r="F121" s="191"/>
      <c r="G121" s="191"/>
      <c r="H121" s="190"/>
      <c r="I121" s="213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10"/>
      <c r="B122" s="174"/>
      <c r="C122" s="202" t="s">
        <v>1682</v>
      </c>
      <c r="D122" s="178"/>
      <c r="E122" s="184">
        <v>7.3563000000000001</v>
      </c>
      <c r="F122" s="191"/>
      <c r="G122" s="191"/>
      <c r="H122" s="190"/>
      <c r="I122" s="213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210"/>
      <c r="B123" s="174"/>
      <c r="C123" s="202" t="s">
        <v>1664</v>
      </c>
      <c r="D123" s="178"/>
      <c r="E123" s="184">
        <v>0.49946000000000002</v>
      </c>
      <c r="F123" s="191"/>
      <c r="G123" s="191"/>
      <c r="H123" s="190"/>
      <c r="I123" s="213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10"/>
      <c r="B124" s="174"/>
      <c r="C124" s="233" t="s">
        <v>1676</v>
      </c>
      <c r="D124" s="231"/>
      <c r="E124" s="232">
        <v>311.47026</v>
      </c>
      <c r="F124" s="191"/>
      <c r="G124" s="191"/>
      <c r="H124" s="190"/>
      <c r="I124" s="213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ht="22.5" outlineLevel="1" x14ac:dyDescent="0.2">
      <c r="A125" s="211">
        <v>18</v>
      </c>
      <c r="B125" s="173" t="s">
        <v>1685</v>
      </c>
      <c r="C125" s="201" t="s">
        <v>1686</v>
      </c>
      <c r="D125" s="177" t="s">
        <v>167</v>
      </c>
      <c r="E125" s="183">
        <v>50.542529999999999</v>
      </c>
      <c r="F125" s="192"/>
      <c r="G125" s="191">
        <f>ROUND(E125*F125,2)</f>
        <v>0</v>
      </c>
      <c r="H125" s="190" t="s">
        <v>742</v>
      </c>
      <c r="I125" s="213" t="s">
        <v>169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170</v>
      </c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ht="22.5" outlineLevel="1" x14ac:dyDescent="0.2">
      <c r="A126" s="210"/>
      <c r="B126" s="174"/>
      <c r="C126" s="303" t="s">
        <v>1687</v>
      </c>
      <c r="D126" s="304"/>
      <c r="E126" s="305"/>
      <c r="F126" s="306"/>
      <c r="G126" s="307"/>
      <c r="H126" s="190"/>
      <c r="I126" s="213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5" t="str">
        <f>C126</f>
        <v>Povlaková krytina je provedena pásy přitavenými v plné ploše. Plochy povlakové krytiny střech jednotlivě menší než 10 m2 se oceňují s příplatkem položka číslo 712 39-9097.</v>
      </c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210"/>
      <c r="B127" s="174"/>
      <c r="C127" s="203" t="s">
        <v>227</v>
      </c>
      <c r="D127" s="179"/>
      <c r="E127" s="185"/>
      <c r="F127" s="191"/>
      <c r="G127" s="191"/>
      <c r="H127" s="190"/>
      <c r="I127" s="213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10"/>
      <c r="B128" s="174"/>
      <c r="C128" s="204" t="s">
        <v>1688</v>
      </c>
      <c r="D128" s="179"/>
      <c r="E128" s="185"/>
      <c r="F128" s="191"/>
      <c r="G128" s="191"/>
      <c r="H128" s="190"/>
      <c r="I128" s="213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210"/>
      <c r="B129" s="174"/>
      <c r="C129" s="204" t="s">
        <v>1689</v>
      </c>
      <c r="D129" s="179"/>
      <c r="E129" s="185">
        <v>256.09390000000002</v>
      </c>
      <c r="F129" s="191"/>
      <c r="G129" s="191"/>
      <c r="H129" s="190"/>
      <c r="I129" s="213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210"/>
      <c r="B130" s="174"/>
      <c r="C130" s="204" t="s">
        <v>1690</v>
      </c>
      <c r="D130" s="179"/>
      <c r="E130" s="185">
        <v>-3.3571</v>
      </c>
      <c r="F130" s="191"/>
      <c r="G130" s="191"/>
      <c r="H130" s="190"/>
      <c r="I130" s="213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210"/>
      <c r="B131" s="174"/>
      <c r="C131" s="204" t="s">
        <v>1691</v>
      </c>
      <c r="D131" s="179"/>
      <c r="E131" s="185"/>
      <c r="F131" s="191"/>
      <c r="G131" s="191"/>
      <c r="H131" s="190"/>
      <c r="I131" s="213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10"/>
      <c r="B132" s="174"/>
      <c r="C132" s="204" t="s">
        <v>1692</v>
      </c>
      <c r="D132" s="179"/>
      <c r="E132" s="185">
        <v>253.8715</v>
      </c>
      <c r="F132" s="191"/>
      <c r="G132" s="191"/>
      <c r="H132" s="190"/>
      <c r="I132" s="213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210"/>
      <c r="B133" s="174"/>
      <c r="C133" s="204" t="s">
        <v>1693</v>
      </c>
      <c r="D133" s="179"/>
      <c r="E133" s="185">
        <v>-1.1830000000000001</v>
      </c>
      <c r="F133" s="191"/>
      <c r="G133" s="191"/>
      <c r="H133" s="190"/>
      <c r="I133" s="213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10"/>
      <c r="B134" s="174"/>
      <c r="C134" s="205" t="s">
        <v>238</v>
      </c>
      <c r="D134" s="180"/>
      <c r="E134" s="186">
        <v>505.42529999999999</v>
      </c>
      <c r="F134" s="191"/>
      <c r="G134" s="191"/>
      <c r="H134" s="190"/>
      <c r="I134" s="213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10"/>
      <c r="B135" s="174"/>
      <c r="C135" s="203" t="s">
        <v>239</v>
      </c>
      <c r="D135" s="179"/>
      <c r="E135" s="185"/>
      <c r="F135" s="191"/>
      <c r="G135" s="191"/>
      <c r="H135" s="190"/>
      <c r="I135" s="213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10"/>
      <c r="B136" s="174"/>
      <c r="C136" s="202" t="s">
        <v>1694</v>
      </c>
      <c r="D136" s="178"/>
      <c r="E136" s="184">
        <v>50.542529999999999</v>
      </c>
      <c r="F136" s="191"/>
      <c r="G136" s="191"/>
      <c r="H136" s="190"/>
      <c r="I136" s="213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11">
        <v>19</v>
      </c>
      <c r="B137" s="173" t="s">
        <v>1695</v>
      </c>
      <c r="C137" s="201" t="s">
        <v>1696</v>
      </c>
      <c r="D137" s="177" t="s">
        <v>167</v>
      </c>
      <c r="E137" s="183">
        <v>50.542529999999999</v>
      </c>
      <c r="F137" s="192"/>
      <c r="G137" s="191">
        <f>ROUND(E137*F137,2)</f>
        <v>0</v>
      </c>
      <c r="H137" s="190"/>
      <c r="I137" s="213" t="s">
        <v>169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170</v>
      </c>
      <c r="AF137" s="162"/>
      <c r="AG137" s="162"/>
      <c r="AH137" s="162"/>
      <c r="AI137" s="162"/>
      <c r="AJ137" s="162"/>
      <c r="AK137" s="162"/>
      <c r="AL137" s="162"/>
      <c r="AM137" s="162">
        <v>21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10"/>
      <c r="B138" s="174"/>
      <c r="C138" s="203" t="s">
        <v>227</v>
      </c>
      <c r="D138" s="179"/>
      <c r="E138" s="185"/>
      <c r="F138" s="191"/>
      <c r="G138" s="191"/>
      <c r="H138" s="190"/>
      <c r="I138" s="213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210"/>
      <c r="B139" s="174"/>
      <c r="C139" s="204" t="s">
        <v>1688</v>
      </c>
      <c r="D139" s="179"/>
      <c r="E139" s="185"/>
      <c r="F139" s="191"/>
      <c r="G139" s="191"/>
      <c r="H139" s="190"/>
      <c r="I139" s="213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">
      <c r="A140" s="210"/>
      <c r="B140" s="174"/>
      <c r="C140" s="204" t="s">
        <v>1689</v>
      </c>
      <c r="D140" s="179"/>
      <c r="E140" s="185">
        <v>256.09390000000002</v>
      </c>
      <c r="F140" s="191"/>
      <c r="G140" s="191"/>
      <c r="H140" s="190"/>
      <c r="I140" s="213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">
      <c r="A141" s="210"/>
      <c r="B141" s="174"/>
      <c r="C141" s="204" t="s">
        <v>1690</v>
      </c>
      <c r="D141" s="179"/>
      <c r="E141" s="185">
        <v>-3.3571</v>
      </c>
      <c r="F141" s="191"/>
      <c r="G141" s="191"/>
      <c r="H141" s="190"/>
      <c r="I141" s="213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210"/>
      <c r="B142" s="174"/>
      <c r="C142" s="204" t="s">
        <v>1691</v>
      </c>
      <c r="D142" s="179"/>
      <c r="E142" s="185"/>
      <c r="F142" s="191"/>
      <c r="G142" s="191"/>
      <c r="H142" s="190"/>
      <c r="I142" s="213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210"/>
      <c r="B143" s="174"/>
      <c r="C143" s="204" t="s">
        <v>1692</v>
      </c>
      <c r="D143" s="179"/>
      <c r="E143" s="185">
        <v>253.8715</v>
      </c>
      <c r="F143" s="191"/>
      <c r="G143" s="191"/>
      <c r="H143" s="190"/>
      <c r="I143" s="213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210"/>
      <c r="B144" s="174"/>
      <c r="C144" s="204" t="s">
        <v>1693</v>
      </c>
      <c r="D144" s="179"/>
      <c r="E144" s="185">
        <v>-1.1830000000000001</v>
      </c>
      <c r="F144" s="191"/>
      <c r="G144" s="191"/>
      <c r="H144" s="190"/>
      <c r="I144" s="213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210"/>
      <c r="B145" s="174"/>
      <c r="C145" s="205" t="s">
        <v>238</v>
      </c>
      <c r="D145" s="180"/>
      <c r="E145" s="186">
        <v>505.42529999999999</v>
      </c>
      <c r="F145" s="191"/>
      <c r="G145" s="191"/>
      <c r="H145" s="190"/>
      <c r="I145" s="213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">
      <c r="A146" s="210"/>
      <c r="B146" s="174"/>
      <c r="C146" s="203" t="s">
        <v>239</v>
      </c>
      <c r="D146" s="179"/>
      <c r="E146" s="185"/>
      <c r="F146" s="191"/>
      <c r="G146" s="191"/>
      <c r="H146" s="190"/>
      <c r="I146" s="213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">
      <c r="A147" s="210"/>
      <c r="B147" s="174"/>
      <c r="C147" s="202" t="s">
        <v>1694</v>
      </c>
      <c r="D147" s="178"/>
      <c r="E147" s="184">
        <v>50.542529999999999</v>
      </c>
      <c r="F147" s="191"/>
      <c r="G147" s="191"/>
      <c r="H147" s="190"/>
      <c r="I147" s="213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211">
        <v>20</v>
      </c>
      <c r="B148" s="173" t="s">
        <v>1697</v>
      </c>
      <c r="C148" s="201" t="s">
        <v>1698</v>
      </c>
      <c r="D148" s="177" t="s">
        <v>167</v>
      </c>
      <c r="E148" s="183">
        <v>50.542529999999999</v>
      </c>
      <c r="F148" s="192"/>
      <c r="G148" s="191">
        <f>ROUND(E148*F148,2)</f>
        <v>0</v>
      </c>
      <c r="H148" s="190"/>
      <c r="I148" s="213" t="s">
        <v>169</v>
      </c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170</v>
      </c>
      <c r="AF148" s="162"/>
      <c r="AG148" s="162"/>
      <c r="AH148" s="162"/>
      <c r="AI148" s="162"/>
      <c r="AJ148" s="162"/>
      <c r="AK148" s="162"/>
      <c r="AL148" s="162"/>
      <c r="AM148" s="162">
        <v>21</v>
      </c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210"/>
      <c r="B149" s="174"/>
      <c r="C149" s="203" t="s">
        <v>227</v>
      </c>
      <c r="D149" s="179"/>
      <c r="E149" s="185"/>
      <c r="F149" s="191"/>
      <c r="G149" s="191"/>
      <c r="H149" s="190"/>
      <c r="I149" s="213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210"/>
      <c r="B150" s="174"/>
      <c r="C150" s="204" t="s">
        <v>1688</v>
      </c>
      <c r="D150" s="179"/>
      <c r="E150" s="185"/>
      <c r="F150" s="191"/>
      <c r="G150" s="191"/>
      <c r="H150" s="190"/>
      <c r="I150" s="213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210"/>
      <c r="B151" s="174"/>
      <c r="C151" s="204" t="s">
        <v>1689</v>
      </c>
      <c r="D151" s="179"/>
      <c r="E151" s="185">
        <v>256.09390000000002</v>
      </c>
      <c r="F151" s="191"/>
      <c r="G151" s="191"/>
      <c r="H151" s="190"/>
      <c r="I151" s="213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210"/>
      <c r="B152" s="174"/>
      <c r="C152" s="204" t="s">
        <v>1690</v>
      </c>
      <c r="D152" s="179"/>
      <c r="E152" s="185">
        <v>-3.3571</v>
      </c>
      <c r="F152" s="191"/>
      <c r="G152" s="191"/>
      <c r="H152" s="190"/>
      <c r="I152" s="213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210"/>
      <c r="B153" s="174"/>
      <c r="C153" s="204" t="s">
        <v>1691</v>
      </c>
      <c r="D153" s="179"/>
      <c r="E153" s="185"/>
      <c r="F153" s="191"/>
      <c r="G153" s="191"/>
      <c r="H153" s="190"/>
      <c r="I153" s="213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210"/>
      <c r="B154" s="174"/>
      <c r="C154" s="204" t="s">
        <v>1692</v>
      </c>
      <c r="D154" s="179"/>
      <c r="E154" s="185">
        <v>253.8715</v>
      </c>
      <c r="F154" s="191"/>
      <c r="G154" s="191"/>
      <c r="H154" s="190"/>
      <c r="I154" s="213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210"/>
      <c r="B155" s="174"/>
      <c r="C155" s="204" t="s">
        <v>1693</v>
      </c>
      <c r="D155" s="179"/>
      <c r="E155" s="185">
        <v>-1.1830000000000001</v>
      </c>
      <c r="F155" s="191"/>
      <c r="G155" s="191"/>
      <c r="H155" s="190"/>
      <c r="I155" s="213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210"/>
      <c r="B156" s="174"/>
      <c r="C156" s="205" t="s">
        <v>238</v>
      </c>
      <c r="D156" s="180"/>
      <c r="E156" s="186">
        <v>505.42529999999999</v>
      </c>
      <c r="F156" s="191"/>
      <c r="G156" s="191"/>
      <c r="H156" s="190"/>
      <c r="I156" s="213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210"/>
      <c r="B157" s="174"/>
      <c r="C157" s="203" t="s">
        <v>239</v>
      </c>
      <c r="D157" s="179"/>
      <c r="E157" s="185"/>
      <c r="F157" s="191"/>
      <c r="G157" s="191"/>
      <c r="H157" s="190"/>
      <c r="I157" s="213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210"/>
      <c r="B158" s="174"/>
      <c r="C158" s="202" t="s">
        <v>1694</v>
      </c>
      <c r="D158" s="178"/>
      <c r="E158" s="184">
        <v>50.542529999999999</v>
      </c>
      <c r="F158" s="191"/>
      <c r="G158" s="191"/>
      <c r="H158" s="190"/>
      <c r="I158" s="213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ht="33.75" outlineLevel="1" x14ac:dyDescent="0.2">
      <c r="A159" s="211">
        <v>21</v>
      </c>
      <c r="B159" s="173" t="s">
        <v>1699</v>
      </c>
      <c r="C159" s="201" t="s">
        <v>1700</v>
      </c>
      <c r="D159" s="177" t="s">
        <v>347</v>
      </c>
      <c r="E159" s="183">
        <v>1.8532299999999999</v>
      </c>
      <c r="F159" s="192"/>
      <c r="G159" s="191">
        <f>ROUND(E159*F159,2)</f>
        <v>0</v>
      </c>
      <c r="H159" s="190" t="s">
        <v>287</v>
      </c>
      <c r="I159" s="213" t="s">
        <v>169</v>
      </c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 t="s">
        <v>170</v>
      </c>
      <c r="AF159" s="162"/>
      <c r="AG159" s="162"/>
      <c r="AH159" s="162"/>
      <c r="AI159" s="162"/>
      <c r="AJ159" s="162"/>
      <c r="AK159" s="162"/>
      <c r="AL159" s="162"/>
      <c r="AM159" s="162">
        <v>21</v>
      </c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210"/>
      <c r="B160" s="174"/>
      <c r="C160" s="203" t="s">
        <v>227</v>
      </c>
      <c r="D160" s="179"/>
      <c r="E160" s="185"/>
      <c r="F160" s="191"/>
      <c r="G160" s="191"/>
      <c r="H160" s="190"/>
      <c r="I160" s="213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210"/>
      <c r="B161" s="174"/>
      <c r="C161" s="204" t="s">
        <v>1688</v>
      </c>
      <c r="D161" s="179"/>
      <c r="E161" s="185"/>
      <c r="F161" s="191"/>
      <c r="G161" s="191"/>
      <c r="H161" s="190"/>
      <c r="I161" s="213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210"/>
      <c r="B162" s="174"/>
      <c r="C162" s="204" t="s">
        <v>1689</v>
      </c>
      <c r="D162" s="179"/>
      <c r="E162" s="185">
        <v>256.09390000000002</v>
      </c>
      <c r="F162" s="191"/>
      <c r="G162" s="191"/>
      <c r="H162" s="190"/>
      <c r="I162" s="213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210"/>
      <c r="B163" s="174"/>
      <c r="C163" s="204" t="s">
        <v>1690</v>
      </c>
      <c r="D163" s="179"/>
      <c r="E163" s="185">
        <v>-3.3571</v>
      </c>
      <c r="F163" s="191"/>
      <c r="G163" s="191"/>
      <c r="H163" s="190"/>
      <c r="I163" s="213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210"/>
      <c r="B164" s="174"/>
      <c r="C164" s="204" t="s">
        <v>1691</v>
      </c>
      <c r="D164" s="179"/>
      <c r="E164" s="185"/>
      <c r="F164" s="191"/>
      <c r="G164" s="191"/>
      <c r="H164" s="190"/>
      <c r="I164" s="213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210"/>
      <c r="B165" s="174"/>
      <c r="C165" s="204" t="s">
        <v>1692</v>
      </c>
      <c r="D165" s="179"/>
      <c r="E165" s="185">
        <v>253.8715</v>
      </c>
      <c r="F165" s="191"/>
      <c r="G165" s="191"/>
      <c r="H165" s="190"/>
      <c r="I165" s="213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210"/>
      <c r="B166" s="174"/>
      <c r="C166" s="204" t="s">
        <v>1693</v>
      </c>
      <c r="D166" s="179"/>
      <c r="E166" s="185">
        <v>-1.1830000000000001</v>
      </c>
      <c r="F166" s="191"/>
      <c r="G166" s="191"/>
      <c r="H166" s="190"/>
      <c r="I166" s="213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210"/>
      <c r="B167" s="174"/>
      <c r="C167" s="205" t="s">
        <v>238</v>
      </c>
      <c r="D167" s="180"/>
      <c r="E167" s="186">
        <v>505.42529999999999</v>
      </c>
      <c r="F167" s="191"/>
      <c r="G167" s="191"/>
      <c r="H167" s="190"/>
      <c r="I167" s="213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210"/>
      <c r="B168" s="174"/>
      <c r="C168" s="204" t="s">
        <v>1701</v>
      </c>
      <c r="D168" s="179"/>
      <c r="E168" s="185">
        <v>50.542529999999999</v>
      </c>
      <c r="F168" s="191"/>
      <c r="G168" s="191"/>
      <c r="H168" s="190"/>
      <c r="I168" s="213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210"/>
      <c r="B169" s="174"/>
      <c r="C169" s="204" t="s">
        <v>1702</v>
      </c>
      <c r="D169" s="179"/>
      <c r="E169" s="185">
        <v>15.16276</v>
      </c>
      <c r="F169" s="191"/>
      <c r="G169" s="191"/>
      <c r="H169" s="190"/>
      <c r="I169" s="213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210"/>
      <c r="B170" s="174"/>
      <c r="C170" s="203" t="s">
        <v>239</v>
      </c>
      <c r="D170" s="179"/>
      <c r="E170" s="185"/>
      <c r="F170" s="191"/>
      <c r="G170" s="191"/>
      <c r="H170" s="190"/>
      <c r="I170" s="213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210"/>
      <c r="B171" s="174"/>
      <c r="C171" s="202" t="s">
        <v>1703</v>
      </c>
      <c r="D171" s="178"/>
      <c r="E171" s="184">
        <v>1.8532299999999999</v>
      </c>
      <c r="F171" s="191"/>
      <c r="G171" s="191"/>
      <c r="H171" s="190"/>
      <c r="I171" s="213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ht="22.5" outlineLevel="1" x14ac:dyDescent="0.2">
      <c r="A172" s="211">
        <v>22</v>
      </c>
      <c r="B172" s="173" t="s">
        <v>1704</v>
      </c>
      <c r="C172" s="201" t="s">
        <v>1705</v>
      </c>
      <c r="D172" s="177" t="s">
        <v>286</v>
      </c>
      <c r="E172" s="183">
        <v>15.02054</v>
      </c>
      <c r="F172" s="192"/>
      <c r="G172" s="191">
        <f>ROUND(E172*F172,2)</f>
        <v>0</v>
      </c>
      <c r="H172" s="190" t="s">
        <v>287</v>
      </c>
      <c r="I172" s="213" t="s">
        <v>169</v>
      </c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 t="s">
        <v>170</v>
      </c>
      <c r="AF172" s="162"/>
      <c r="AG172" s="162"/>
      <c r="AH172" s="162"/>
      <c r="AI172" s="162"/>
      <c r="AJ172" s="162"/>
      <c r="AK172" s="162"/>
      <c r="AL172" s="162"/>
      <c r="AM172" s="162">
        <v>21</v>
      </c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210"/>
      <c r="B173" s="174"/>
      <c r="C173" s="203" t="s">
        <v>227</v>
      </c>
      <c r="D173" s="179"/>
      <c r="E173" s="185"/>
      <c r="F173" s="191"/>
      <c r="G173" s="191"/>
      <c r="H173" s="190"/>
      <c r="I173" s="213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210"/>
      <c r="B174" s="174"/>
      <c r="C174" s="204" t="s">
        <v>1706</v>
      </c>
      <c r="D174" s="179"/>
      <c r="E174" s="185"/>
      <c r="F174" s="191"/>
      <c r="G174" s="191"/>
      <c r="H174" s="190"/>
      <c r="I174" s="213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210"/>
      <c r="B175" s="174"/>
      <c r="C175" s="204" t="s">
        <v>1707</v>
      </c>
      <c r="D175" s="179"/>
      <c r="E175" s="185">
        <v>65.12</v>
      </c>
      <c r="F175" s="191"/>
      <c r="G175" s="191"/>
      <c r="H175" s="190"/>
      <c r="I175" s="213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210"/>
      <c r="B176" s="174"/>
      <c r="C176" s="204" t="s">
        <v>1708</v>
      </c>
      <c r="D176" s="179"/>
      <c r="E176" s="185">
        <v>7.6</v>
      </c>
      <c r="F176" s="191"/>
      <c r="G176" s="191"/>
      <c r="H176" s="190"/>
      <c r="I176" s="213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210"/>
      <c r="B177" s="174"/>
      <c r="C177" s="204" t="s">
        <v>1709</v>
      </c>
      <c r="D177" s="179"/>
      <c r="E177" s="185">
        <v>65.099999999999994</v>
      </c>
      <c r="F177" s="191"/>
      <c r="G177" s="191"/>
      <c r="H177" s="190"/>
      <c r="I177" s="213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210"/>
      <c r="B178" s="174"/>
      <c r="C178" s="204" t="s">
        <v>1710</v>
      </c>
      <c r="D178" s="179"/>
      <c r="E178" s="185">
        <v>4.42</v>
      </c>
      <c r="F178" s="191"/>
      <c r="G178" s="191"/>
      <c r="H178" s="190"/>
      <c r="I178" s="213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210"/>
      <c r="B179" s="174"/>
      <c r="C179" s="205" t="s">
        <v>238</v>
      </c>
      <c r="D179" s="180"/>
      <c r="E179" s="186">
        <v>142.24</v>
      </c>
      <c r="F179" s="191"/>
      <c r="G179" s="191"/>
      <c r="H179" s="190"/>
      <c r="I179" s="213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210"/>
      <c r="B180" s="174"/>
      <c r="C180" s="203" t="s">
        <v>239</v>
      </c>
      <c r="D180" s="179"/>
      <c r="E180" s="185"/>
      <c r="F180" s="191"/>
      <c r="G180" s="191"/>
      <c r="H180" s="190"/>
      <c r="I180" s="213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210"/>
      <c r="B181" s="174"/>
      <c r="C181" s="202" t="s">
        <v>1711</v>
      </c>
      <c r="D181" s="178"/>
      <c r="E181" s="184">
        <v>15.02054</v>
      </c>
      <c r="F181" s="191"/>
      <c r="G181" s="191"/>
      <c r="H181" s="190"/>
      <c r="I181" s="213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ht="22.5" outlineLevel="1" x14ac:dyDescent="0.2">
      <c r="A182" s="211">
        <v>23</v>
      </c>
      <c r="B182" s="173" t="s">
        <v>1712</v>
      </c>
      <c r="C182" s="201" t="s">
        <v>1713</v>
      </c>
      <c r="D182" s="177" t="s">
        <v>286</v>
      </c>
      <c r="E182" s="183">
        <v>8.8402200000000004</v>
      </c>
      <c r="F182" s="192"/>
      <c r="G182" s="191">
        <f>ROUND(E182*F182,2)</f>
        <v>0</v>
      </c>
      <c r="H182" s="190" t="s">
        <v>287</v>
      </c>
      <c r="I182" s="213" t="s">
        <v>169</v>
      </c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 t="s">
        <v>170</v>
      </c>
      <c r="AF182" s="162"/>
      <c r="AG182" s="162"/>
      <c r="AH182" s="162"/>
      <c r="AI182" s="162"/>
      <c r="AJ182" s="162"/>
      <c r="AK182" s="162"/>
      <c r="AL182" s="162"/>
      <c r="AM182" s="162">
        <v>21</v>
      </c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210"/>
      <c r="B183" s="174"/>
      <c r="C183" s="202" t="s">
        <v>1714</v>
      </c>
      <c r="D183" s="178"/>
      <c r="E183" s="184"/>
      <c r="F183" s="191"/>
      <c r="G183" s="191"/>
      <c r="H183" s="190"/>
      <c r="I183" s="213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210"/>
      <c r="B184" s="174"/>
      <c r="C184" s="203" t="s">
        <v>227</v>
      </c>
      <c r="D184" s="179"/>
      <c r="E184" s="185"/>
      <c r="F184" s="191"/>
      <c r="G184" s="191"/>
      <c r="H184" s="190"/>
      <c r="I184" s="213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210"/>
      <c r="B185" s="174"/>
      <c r="C185" s="204" t="s">
        <v>1715</v>
      </c>
      <c r="D185" s="179"/>
      <c r="E185" s="185">
        <v>7.3585599999999998</v>
      </c>
      <c r="F185" s="191"/>
      <c r="G185" s="191"/>
      <c r="H185" s="190"/>
      <c r="I185" s="213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210"/>
      <c r="B186" s="174"/>
      <c r="C186" s="204" t="s">
        <v>1716</v>
      </c>
      <c r="D186" s="179"/>
      <c r="E186" s="185">
        <v>0.85880000000000001</v>
      </c>
      <c r="F186" s="191"/>
      <c r="G186" s="191"/>
      <c r="H186" s="190"/>
      <c r="I186" s="213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210"/>
      <c r="B187" s="174"/>
      <c r="C187" s="204" t="s">
        <v>1717</v>
      </c>
      <c r="D187" s="179"/>
      <c r="E187" s="185">
        <v>7.3563000000000001</v>
      </c>
      <c r="F187" s="191"/>
      <c r="G187" s="191"/>
      <c r="H187" s="190"/>
      <c r="I187" s="213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210"/>
      <c r="B188" s="174"/>
      <c r="C188" s="204" t="s">
        <v>1718</v>
      </c>
      <c r="D188" s="179"/>
      <c r="E188" s="185">
        <v>0.49946000000000002</v>
      </c>
      <c r="F188" s="191"/>
      <c r="G188" s="191"/>
      <c r="H188" s="190"/>
      <c r="I188" s="213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210"/>
      <c r="B189" s="174"/>
      <c r="C189" s="205" t="s">
        <v>238</v>
      </c>
      <c r="D189" s="180"/>
      <c r="E189" s="186">
        <v>16.073119999999999</v>
      </c>
      <c r="F189" s="191"/>
      <c r="G189" s="191"/>
      <c r="H189" s="190"/>
      <c r="I189" s="213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210"/>
      <c r="B190" s="174"/>
      <c r="C190" s="203" t="s">
        <v>239</v>
      </c>
      <c r="D190" s="179"/>
      <c r="E190" s="185"/>
      <c r="F190" s="191"/>
      <c r="G190" s="191"/>
      <c r="H190" s="190"/>
      <c r="I190" s="213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210"/>
      <c r="B191" s="174"/>
      <c r="C191" s="202" t="s">
        <v>1719</v>
      </c>
      <c r="D191" s="178"/>
      <c r="E191" s="184">
        <v>8.8402200000000004</v>
      </c>
      <c r="F191" s="191"/>
      <c r="G191" s="191"/>
      <c r="H191" s="190"/>
      <c r="I191" s="213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ht="22.5" outlineLevel="1" x14ac:dyDescent="0.2">
      <c r="A192" s="211">
        <v>24</v>
      </c>
      <c r="B192" s="173" t="s">
        <v>1106</v>
      </c>
      <c r="C192" s="201" t="s">
        <v>1107</v>
      </c>
      <c r="D192" s="177" t="s">
        <v>167</v>
      </c>
      <c r="E192" s="183">
        <v>719.89669000000004</v>
      </c>
      <c r="F192" s="192"/>
      <c r="G192" s="191">
        <f>ROUND(E192*F192,2)</f>
        <v>0</v>
      </c>
      <c r="H192" s="190" t="s">
        <v>287</v>
      </c>
      <c r="I192" s="213" t="s">
        <v>169</v>
      </c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170</v>
      </c>
      <c r="AF192" s="162"/>
      <c r="AG192" s="162"/>
      <c r="AH192" s="162"/>
      <c r="AI192" s="162"/>
      <c r="AJ192" s="162"/>
      <c r="AK192" s="162"/>
      <c r="AL192" s="162"/>
      <c r="AM192" s="162">
        <v>21</v>
      </c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210"/>
      <c r="B193" s="174"/>
      <c r="C193" s="203" t="s">
        <v>227</v>
      </c>
      <c r="D193" s="179"/>
      <c r="E193" s="185"/>
      <c r="F193" s="191"/>
      <c r="G193" s="191"/>
      <c r="H193" s="190"/>
      <c r="I193" s="213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210"/>
      <c r="B194" s="174"/>
      <c r="C194" s="204" t="s">
        <v>1688</v>
      </c>
      <c r="D194" s="179"/>
      <c r="E194" s="185"/>
      <c r="F194" s="191"/>
      <c r="G194" s="191"/>
      <c r="H194" s="190"/>
      <c r="I194" s="213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210"/>
      <c r="B195" s="174"/>
      <c r="C195" s="204" t="s">
        <v>1720</v>
      </c>
      <c r="D195" s="179"/>
      <c r="E195" s="185">
        <v>249.5419</v>
      </c>
      <c r="F195" s="191"/>
      <c r="G195" s="191"/>
      <c r="H195" s="190"/>
      <c r="I195" s="213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210"/>
      <c r="B196" s="174"/>
      <c r="C196" s="204" t="s">
        <v>1690</v>
      </c>
      <c r="D196" s="179"/>
      <c r="E196" s="185">
        <v>-3.3571</v>
      </c>
      <c r="F196" s="191"/>
      <c r="G196" s="191"/>
      <c r="H196" s="190"/>
      <c r="I196" s="213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210"/>
      <c r="B197" s="174"/>
      <c r="C197" s="204" t="s">
        <v>1721</v>
      </c>
      <c r="D197" s="179"/>
      <c r="E197" s="185">
        <v>28.969200000000001</v>
      </c>
      <c r="F197" s="191"/>
      <c r="G197" s="191"/>
      <c r="H197" s="190"/>
      <c r="I197" s="213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210"/>
      <c r="B198" s="174"/>
      <c r="C198" s="204" t="s">
        <v>1722</v>
      </c>
      <c r="D198" s="179"/>
      <c r="E198" s="185">
        <v>5.1074999999999999</v>
      </c>
      <c r="F198" s="191"/>
      <c r="G198" s="191"/>
      <c r="H198" s="190"/>
      <c r="I198" s="213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210"/>
      <c r="B199" s="174"/>
      <c r="C199" s="204" t="s">
        <v>1723</v>
      </c>
      <c r="D199" s="179"/>
      <c r="E199" s="185">
        <v>26.047999999999998</v>
      </c>
      <c r="F199" s="191"/>
      <c r="G199" s="191"/>
      <c r="H199" s="190"/>
      <c r="I199" s="213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210"/>
      <c r="B200" s="174"/>
      <c r="C200" s="204" t="s">
        <v>1724</v>
      </c>
      <c r="D200" s="179"/>
      <c r="E200" s="185">
        <v>7.3585599999999998</v>
      </c>
      <c r="F200" s="191"/>
      <c r="G200" s="191"/>
      <c r="H200" s="190"/>
      <c r="I200" s="213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210"/>
      <c r="B201" s="174"/>
      <c r="C201" s="204" t="s">
        <v>1716</v>
      </c>
      <c r="D201" s="179"/>
      <c r="E201" s="185">
        <v>0.85880000000000001</v>
      </c>
      <c r="F201" s="191"/>
      <c r="G201" s="191"/>
      <c r="H201" s="190"/>
      <c r="I201" s="213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210"/>
      <c r="B202" s="174"/>
      <c r="C202" s="204" t="s">
        <v>1725</v>
      </c>
      <c r="D202" s="179"/>
      <c r="E202" s="185"/>
      <c r="F202" s="191"/>
      <c r="G202" s="191"/>
      <c r="H202" s="190"/>
      <c r="I202" s="213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210"/>
      <c r="B203" s="174"/>
      <c r="C203" s="204" t="s">
        <v>1691</v>
      </c>
      <c r="D203" s="179"/>
      <c r="E203" s="185"/>
      <c r="F203" s="191"/>
      <c r="G203" s="191"/>
      <c r="H203" s="190"/>
      <c r="I203" s="213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210"/>
      <c r="B204" s="174"/>
      <c r="C204" s="204" t="s">
        <v>1726</v>
      </c>
      <c r="D204" s="179"/>
      <c r="E204" s="185">
        <v>249.22149999999999</v>
      </c>
      <c r="F204" s="191"/>
      <c r="G204" s="191"/>
      <c r="H204" s="190"/>
      <c r="I204" s="213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210"/>
      <c r="B205" s="174"/>
      <c r="C205" s="204" t="s">
        <v>1693</v>
      </c>
      <c r="D205" s="179"/>
      <c r="E205" s="185">
        <v>-1.1830000000000001</v>
      </c>
      <c r="F205" s="191"/>
      <c r="G205" s="191"/>
      <c r="H205" s="190"/>
      <c r="I205" s="213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210"/>
      <c r="B206" s="174"/>
      <c r="C206" s="204" t="s">
        <v>1727</v>
      </c>
      <c r="D206" s="179"/>
      <c r="E206" s="185">
        <v>29.536000000000001</v>
      </c>
      <c r="F206" s="191"/>
      <c r="G206" s="191"/>
      <c r="H206" s="190"/>
      <c r="I206" s="213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210"/>
      <c r="B207" s="174"/>
      <c r="C207" s="204" t="s">
        <v>1728</v>
      </c>
      <c r="D207" s="179"/>
      <c r="E207" s="185">
        <v>26.04</v>
      </c>
      <c r="F207" s="191"/>
      <c r="G207" s="191"/>
      <c r="H207" s="190"/>
      <c r="I207" s="213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210"/>
      <c r="B208" s="174"/>
      <c r="C208" s="204" t="s">
        <v>1729</v>
      </c>
      <c r="D208" s="179"/>
      <c r="E208" s="185">
        <v>7.3563000000000001</v>
      </c>
      <c r="F208" s="191"/>
      <c r="G208" s="191"/>
      <c r="H208" s="190"/>
      <c r="I208" s="213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210"/>
      <c r="B209" s="174"/>
      <c r="C209" s="204" t="s">
        <v>1718</v>
      </c>
      <c r="D209" s="179"/>
      <c r="E209" s="185">
        <v>0.49946000000000002</v>
      </c>
      <c r="F209" s="191"/>
      <c r="G209" s="191"/>
      <c r="H209" s="190"/>
      <c r="I209" s="213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210"/>
      <c r="B210" s="174"/>
      <c r="C210" s="205" t="s">
        <v>238</v>
      </c>
      <c r="D210" s="180"/>
      <c r="E210" s="186">
        <v>625.99712</v>
      </c>
      <c r="F210" s="191"/>
      <c r="G210" s="191"/>
      <c r="H210" s="190"/>
      <c r="I210" s="213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10"/>
      <c r="B211" s="174"/>
      <c r="C211" s="203" t="s">
        <v>239</v>
      </c>
      <c r="D211" s="179"/>
      <c r="E211" s="185"/>
      <c r="F211" s="191"/>
      <c r="G211" s="191"/>
      <c r="H211" s="190"/>
      <c r="I211" s="213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10"/>
      <c r="B212" s="174"/>
      <c r="C212" s="202" t="s">
        <v>1730</v>
      </c>
      <c r="D212" s="178"/>
      <c r="E212" s="184">
        <v>719.89669000000004</v>
      </c>
      <c r="F212" s="191"/>
      <c r="G212" s="191"/>
      <c r="H212" s="190"/>
      <c r="I212" s="213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ht="22.5" outlineLevel="1" x14ac:dyDescent="0.2">
      <c r="A213" s="211">
        <v>25</v>
      </c>
      <c r="B213" s="173" t="s">
        <v>1731</v>
      </c>
      <c r="C213" s="201" t="s">
        <v>1732</v>
      </c>
      <c r="D213" s="177" t="s">
        <v>167</v>
      </c>
      <c r="E213" s="183">
        <v>719.89669000000004</v>
      </c>
      <c r="F213" s="192"/>
      <c r="G213" s="191">
        <f>ROUND(E213*F213,2)</f>
        <v>0</v>
      </c>
      <c r="H213" s="190" t="s">
        <v>287</v>
      </c>
      <c r="I213" s="213" t="s">
        <v>169</v>
      </c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170</v>
      </c>
      <c r="AF213" s="162"/>
      <c r="AG213" s="162"/>
      <c r="AH213" s="162"/>
      <c r="AI213" s="162"/>
      <c r="AJ213" s="162"/>
      <c r="AK213" s="162"/>
      <c r="AL213" s="162"/>
      <c r="AM213" s="162">
        <v>21</v>
      </c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210"/>
      <c r="B214" s="174"/>
      <c r="C214" s="303" t="s">
        <v>1733</v>
      </c>
      <c r="D214" s="304"/>
      <c r="E214" s="305"/>
      <c r="F214" s="306"/>
      <c r="G214" s="307"/>
      <c r="H214" s="190"/>
      <c r="I214" s="213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5" t="str">
        <f t="shared" ref="BA214:BA220" si="0">C214</f>
        <v>pás hydroizolační z modifikovaného asfaltu</v>
      </c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210"/>
      <c r="B215" s="174"/>
      <c r="C215" s="303" t="s">
        <v>1874</v>
      </c>
      <c r="D215" s="304"/>
      <c r="E215" s="305"/>
      <c r="F215" s="306"/>
      <c r="G215" s="307"/>
      <c r="H215" s="190"/>
      <c r="I215" s="213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5" t="str">
        <f t="shared" si="0"/>
        <v>vložka nosná         - polyesterové rouno</v>
      </c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210"/>
      <c r="B216" s="174"/>
      <c r="C216" s="303" t="s">
        <v>1734</v>
      </c>
      <c r="D216" s="304"/>
      <c r="E216" s="305"/>
      <c r="F216" s="306"/>
      <c r="G216" s="307"/>
      <c r="H216" s="190"/>
      <c r="I216" s="213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5" t="str">
        <f t="shared" si="0"/>
        <v>povrchová úprava - vrchní - břidličné šupiny barvené nebo přírodní</v>
      </c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210"/>
      <c r="B217" s="174"/>
      <c r="C217" s="303" t="s">
        <v>1735</v>
      </c>
      <c r="D217" s="304"/>
      <c r="E217" s="305"/>
      <c r="F217" s="306"/>
      <c r="G217" s="307"/>
      <c r="H217" s="190"/>
      <c r="I217" s="213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5" t="str">
        <f t="shared" si="0"/>
        <v xml:space="preserve">                              - spodní - PE fólie</v>
      </c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210"/>
      <c r="B218" s="174"/>
      <c r="C218" s="303" t="s">
        <v>1736</v>
      </c>
      <c r="D218" s="304"/>
      <c r="E218" s="305"/>
      <c r="F218" s="306"/>
      <c r="G218" s="307"/>
      <c r="H218" s="190"/>
      <c r="I218" s="213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5" t="str">
        <f t="shared" si="0"/>
        <v>tloušťka pásu         - 4,2 mm</v>
      </c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">
      <c r="A219" s="210"/>
      <c r="B219" s="174"/>
      <c r="C219" s="303" t="s">
        <v>1737</v>
      </c>
      <c r="D219" s="304"/>
      <c r="E219" s="305"/>
      <c r="F219" s="306"/>
      <c r="G219" s="307"/>
      <c r="H219" s="190"/>
      <c r="I219" s="213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5" t="str">
        <f t="shared" si="0"/>
        <v>rozměr pásu           - 7,5 x 1 m</v>
      </c>
      <c r="BB219" s="162"/>
      <c r="BC219" s="162"/>
      <c r="BD219" s="162"/>
      <c r="BE219" s="162"/>
      <c r="BF219" s="162"/>
      <c r="BG219" s="162"/>
      <c r="BH219" s="162"/>
    </row>
    <row r="220" spans="1:60" outlineLevel="1" x14ac:dyDescent="0.2">
      <c r="A220" s="210"/>
      <c r="B220" s="174"/>
      <c r="C220" s="303" t="s">
        <v>1738</v>
      </c>
      <c r="D220" s="304"/>
      <c r="E220" s="305"/>
      <c r="F220" s="306"/>
      <c r="G220" s="307"/>
      <c r="H220" s="190"/>
      <c r="I220" s="213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5" t="str">
        <f t="shared" si="0"/>
        <v>počet kotoučů na paletě 20</v>
      </c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">
      <c r="A221" s="210"/>
      <c r="B221" s="174"/>
      <c r="C221" s="203" t="s">
        <v>227</v>
      </c>
      <c r="D221" s="179"/>
      <c r="E221" s="185"/>
      <c r="F221" s="191"/>
      <c r="G221" s="191"/>
      <c r="H221" s="190"/>
      <c r="I221" s="213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">
      <c r="A222" s="210"/>
      <c r="B222" s="174"/>
      <c r="C222" s="204" t="s">
        <v>1688</v>
      </c>
      <c r="D222" s="179"/>
      <c r="E222" s="185"/>
      <c r="F222" s="191"/>
      <c r="G222" s="191"/>
      <c r="H222" s="190"/>
      <c r="I222" s="213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210"/>
      <c r="B223" s="174"/>
      <c r="C223" s="204" t="s">
        <v>1720</v>
      </c>
      <c r="D223" s="179"/>
      <c r="E223" s="185">
        <v>249.5419</v>
      </c>
      <c r="F223" s="191"/>
      <c r="G223" s="191"/>
      <c r="H223" s="190"/>
      <c r="I223" s="213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10"/>
      <c r="B224" s="174"/>
      <c r="C224" s="204" t="s">
        <v>1690</v>
      </c>
      <c r="D224" s="179"/>
      <c r="E224" s="185">
        <v>-3.3571</v>
      </c>
      <c r="F224" s="191"/>
      <c r="G224" s="191"/>
      <c r="H224" s="190"/>
      <c r="I224" s="213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210"/>
      <c r="B225" s="174"/>
      <c r="C225" s="204" t="s">
        <v>1721</v>
      </c>
      <c r="D225" s="179"/>
      <c r="E225" s="185">
        <v>28.969200000000001</v>
      </c>
      <c r="F225" s="191"/>
      <c r="G225" s="191"/>
      <c r="H225" s="190"/>
      <c r="I225" s="213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210"/>
      <c r="B226" s="174"/>
      <c r="C226" s="204" t="s">
        <v>1722</v>
      </c>
      <c r="D226" s="179"/>
      <c r="E226" s="185">
        <v>5.1074999999999999</v>
      </c>
      <c r="F226" s="191"/>
      <c r="G226" s="191"/>
      <c r="H226" s="190"/>
      <c r="I226" s="213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210"/>
      <c r="B227" s="174"/>
      <c r="C227" s="204" t="s">
        <v>1723</v>
      </c>
      <c r="D227" s="179"/>
      <c r="E227" s="185">
        <v>26.047999999999998</v>
      </c>
      <c r="F227" s="191"/>
      <c r="G227" s="191"/>
      <c r="H227" s="190"/>
      <c r="I227" s="213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210"/>
      <c r="B228" s="174"/>
      <c r="C228" s="204" t="s">
        <v>1724</v>
      </c>
      <c r="D228" s="179"/>
      <c r="E228" s="185">
        <v>7.3585599999999998</v>
      </c>
      <c r="F228" s="191"/>
      <c r="G228" s="191"/>
      <c r="H228" s="190"/>
      <c r="I228" s="213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210"/>
      <c r="B229" s="174"/>
      <c r="C229" s="204" t="s">
        <v>1716</v>
      </c>
      <c r="D229" s="179"/>
      <c r="E229" s="185">
        <v>0.85880000000000001</v>
      </c>
      <c r="F229" s="191"/>
      <c r="G229" s="191"/>
      <c r="H229" s="190"/>
      <c r="I229" s="213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210"/>
      <c r="B230" s="174"/>
      <c r="C230" s="204" t="s">
        <v>1725</v>
      </c>
      <c r="D230" s="179"/>
      <c r="E230" s="185"/>
      <c r="F230" s="191"/>
      <c r="G230" s="191"/>
      <c r="H230" s="190"/>
      <c r="I230" s="213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">
      <c r="A231" s="210"/>
      <c r="B231" s="174"/>
      <c r="C231" s="204" t="s">
        <v>1691</v>
      </c>
      <c r="D231" s="179"/>
      <c r="E231" s="185"/>
      <c r="F231" s="191"/>
      <c r="G231" s="191"/>
      <c r="H231" s="190"/>
      <c r="I231" s="213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">
      <c r="A232" s="210"/>
      <c r="B232" s="174"/>
      <c r="C232" s="204" t="s">
        <v>1726</v>
      </c>
      <c r="D232" s="179"/>
      <c r="E232" s="185">
        <v>249.22149999999999</v>
      </c>
      <c r="F232" s="191"/>
      <c r="G232" s="191"/>
      <c r="H232" s="190"/>
      <c r="I232" s="213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210"/>
      <c r="B233" s="174"/>
      <c r="C233" s="204" t="s">
        <v>1693</v>
      </c>
      <c r="D233" s="179"/>
      <c r="E233" s="185">
        <v>-1.1830000000000001</v>
      </c>
      <c r="F233" s="191"/>
      <c r="G233" s="191"/>
      <c r="H233" s="190"/>
      <c r="I233" s="213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210"/>
      <c r="B234" s="174"/>
      <c r="C234" s="204" t="s">
        <v>1727</v>
      </c>
      <c r="D234" s="179"/>
      <c r="E234" s="185">
        <v>29.536000000000001</v>
      </c>
      <c r="F234" s="191"/>
      <c r="G234" s="191"/>
      <c r="H234" s="190"/>
      <c r="I234" s="213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 x14ac:dyDescent="0.2">
      <c r="A235" s="210"/>
      <c r="B235" s="174"/>
      <c r="C235" s="204" t="s">
        <v>1728</v>
      </c>
      <c r="D235" s="179"/>
      <c r="E235" s="185">
        <v>26.04</v>
      </c>
      <c r="F235" s="191"/>
      <c r="G235" s="191"/>
      <c r="H235" s="190"/>
      <c r="I235" s="213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">
      <c r="A236" s="210"/>
      <c r="B236" s="174"/>
      <c r="C236" s="204" t="s">
        <v>1729</v>
      </c>
      <c r="D236" s="179"/>
      <c r="E236" s="185">
        <v>7.3563000000000001</v>
      </c>
      <c r="F236" s="191"/>
      <c r="G236" s="191"/>
      <c r="H236" s="190"/>
      <c r="I236" s="213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 x14ac:dyDescent="0.2">
      <c r="A237" s="210"/>
      <c r="B237" s="174"/>
      <c r="C237" s="204" t="s">
        <v>1718</v>
      </c>
      <c r="D237" s="179"/>
      <c r="E237" s="185">
        <v>0.49946000000000002</v>
      </c>
      <c r="F237" s="191"/>
      <c r="G237" s="191"/>
      <c r="H237" s="190"/>
      <c r="I237" s="213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 x14ac:dyDescent="0.2">
      <c r="A238" s="210"/>
      <c r="B238" s="174"/>
      <c r="C238" s="205" t="s">
        <v>238</v>
      </c>
      <c r="D238" s="180"/>
      <c r="E238" s="186">
        <v>625.99712</v>
      </c>
      <c r="F238" s="191"/>
      <c r="G238" s="191"/>
      <c r="H238" s="190"/>
      <c r="I238" s="213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210"/>
      <c r="B239" s="174"/>
      <c r="C239" s="203" t="s">
        <v>239</v>
      </c>
      <c r="D239" s="179"/>
      <c r="E239" s="185"/>
      <c r="F239" s="191"/>
      <c r="G239" s="191"/>
      <c r="H239" s="190"/>
      <c r="I239" s="213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10"/>
      <c r="B240" s="174"/>
      <c r="C240" s="202" t="s">
        <v>1730</v>
      </c>
      <c r="D240" s="178"/>
      <c r="E240" s="184">
        <v>719.89669000000004</v>
      </c>
      <c r="F240" s="191"/>
      <c r="G240" s="191"/>
      <c r="H240" s="190"/>
      <c r="I240" s="213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211">
        <v>26</v>
      </c>
      <c r="B241" s="173" t="s">
        <v>1739</v>
      </c>
      <c r="C241" s="201" t="s">
        <v>1740</v>
      </c>
      <c r="D241" s="177" t="s">
        <v>167</v>
      </c>
      <c r="E241" s="183">
        <v>252.71265</v>
      </c>
      <c r="F241" s="192"/>
      <c r="G241" s="191">
        <f>ROUND(E241*F241,2)</f>
        <v>0</v>
      </c>
      <c r="H241" s="190"/>
      <c r="I241" s="213" t="s">
        <v>485</v>
      </c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486</v>
      </c>
      <c r="AF241" s="162" t="s">
        <v>1646</v>
      </c>
      <c r="AG241" s="162"/>
      <c r="AH241" s="162"/>
      <c r="AI241" s="162"/>
      <c r="AJ241" s="162"/>
      <c r="AK241" s="162"/>
      <c r="AL241" s="162"/>
      <c r="AM241" s="162">
        <v>21</v>
      </c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210"/>
      <c r="B242" s="174"/>
      <c r="C242" s="303" t="s">
        <v>1741</v>
      </c>
      <c r="D242" s="304"/>
      <c r="E242" s="305"/>
      <c r="F242" s="306"/>
      <c r="G242" s="307"/>
      <c r="H242" s="190"/>
      <c r="I242" s="213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5" t="str">
        <f>C242</f>
        <v>postup viz technická zpráva, kap. 8.1.6</v>
      </c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210"/>
      <c r="B243" s="174"/>
      <c r="C243" s="203" t="s">
        <v>227</v>
      </c>
      <c r="D243" s="179"/>
      <c r="E243" s="185"/>
      <c r="F243" s="191"/>
      <c r="G243" s="191"/>
      <c r="H243" s="190"/>
      <c r="I243" s="213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210"/>
      <c r="B244" s="174"/>
      <c r="C244" s="204" t="s">
        <v>1688</v>
      </c>
      <c r="D244" s="179"/>
      <c r="E244" s="185"/>
      <c r="F244" s="191"/>
      <c r="G244" s="191"/>
      <c r="H244" s="190"/>
      <c r="I244" s="213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10"/>
      <c r="B245" s="174"/>
      <c r="C245" s="204" t="s">
        <v>1689</v>
      </c>
      <c r="D245" s="179"/>
      <c r="E245" s="185">
        <v>256.09390000000002</v>
      </c>
      <c r="F245" s="191"/>
      <c r="G245" s="191"/>
      <c r="H245" s="190"/>
      <c r="I245" s="213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10"/>
      <c r="B246" s="174"/>
      <c r="C246" s="204" t="s">
        <v>1690</v>
      </c>
      <c r="D246" s="179"/>
      <c r="E246" s="185">
        <v>-3.3571</v>
      </c>
      <c r="F246" s="191"/>
      <c r="G246" s="191"/>
      <c r="H246" s="190"/>
      <c r="I246" s="213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10"/>
      <c r="B247" s="174"/>
      <c r="C247" s="204" t="s">
        <v>1691</v>
      </c>
      <c r="D247" s="179"/>
      <c r="E247" s="185"/>
      <c r="F247" s="191"/>
      <c r="G247" s="191"/>
      <c r="H247" s="190"/>
      <c r="I247" s="213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10"/>
      <c r="B248" s="174"/>
      <c r="C248" s="204" t="s">
        <v>1692</v>
      </c>
      <c r="D248" s="179"/>
      <c r="E248" s="185">
        <v>253.8715</v>
      </c>
      <c r="F248" s="191"/>
      <c r="G248" s="191"/>
      <c r="H248" s="190"/>
      <c r="I248" s="213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10"/>
      <c r="B249" s="174"/>
      <c r="C249" s="204" t="s">
        <v>1693</v>
      </c>
      <c r="D249" s="179"/>
      <c r="E249" s="185">
        <v>-1.1830000000000001</v>
      </c>
      <c r="F249" s="191"/>
      <c r="G249" s="191"/>
      <c r="H249" s="190"/>
      <c r="I249" s="213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10"/>
      <c r="B250" s="174"/>
      <c r="C250" s="205" t="s">
        <v>238</v>
      </c>
      <c r="D250" s="180"/>
      <c r="E250" s="186">
        <v>505.42529999999999</v>
      </c>
      <c r="F250" s="191"/>
      <c r="G250" s="191"/>
      <c r="H250" s="190"/>
      <c r="I250" s="213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10"/>
      <c r="B251" s="174"/>
      <c r="C251" s="203" t="s">
        <v>239</v>
      </c>
      <c r="D251" s="179"/>
      <c r="E251" s="185"/>
      <c r="F251" s="191"/>
      <c r="G251" s="191"/>
      <c r="H251" s="190"/>
      <c r="I251" s="213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10"/>
      <c r="B252" s="174"/>
      <c r="C252" s="202" t="s">
        <v>1742</v>
      </c>
      <c r="D252" s="178"/>
      <c r="E252" s="184">
        <v>252.71265</v>
      </c>
      <c r="F252" s="191"/>
      <c r="G252" s="191"/>
      <c r="H252" s="190"/>
      <c r="I252" s="213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11">
        <v>27</v>
      </c>
      <c r="B253" s="173" t="s">
        <v>1739</v>
      </c>
      <c r="C253" s="201" t="s">
        <v>1743</v>
      </c>
      <c r="D253" s="177" t="s">
        <v>167</v>
      </c>
      <c r="E253" s="183">
        <v>252.71265</v>
      </c>
      <c r="F253" s="192"/>
      <c r="G253" s="191">
        <f>ROUND(E253*F253,2)</f>
        <v>0</v>
      </c>
      <c r="H253" s="190"/>
      <c r="I253" s="213" t="s">
        <v>485</v>
      </c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486</v>
      </c>
      <c r="AF253" s="162" t="s">
        <v>1646</v>
      </c>
      <c r="AG253" s="162"/>
      <c r="AH253" s="162"/>
      <c r="AI253" s="162"/>
      <c r="AJ253" s="162"/>
      <c r="AK253" s="162"/>
      <c r="AL253" s="162"/>
      <c r="AM253" s="162">
        <v>21</v>
      </c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10"/>
      <c r="B254" s="174"/>
      <c r="C254" s="203" t="s">
        <v>227</v>
      </c>
      <c r="D254" s="179"/>
      <c r="E254" s="185"/>
      <c r="F254" s="191"/>
      <c r="G254" s="191"/>
      <c r="H254" s="190"/>
      <c r="I254" s="213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210"/>
      <c r="B255" s="174"/>
      <c r="C255" s="204" t="s">
        <v>1688</v>
      </c>
      <c r="D255" s="179"/>
      <c r="E255" s="185"/>
      <c r="F255" s="191"/>
      <c r="G255" s="191"/>
      <c r="H255" s="190"/>
      <c r="I255" s="213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 x14ac:dyDescent="0.2">
      <c r="A256" s="210"/>
      <c r="B256" s="174"/>
      <c r="C256" s="204" t="s">
        <v>1689</v>
      </c>
      <c r="D256" s="179"/>
      <c r="E256" s="185">
        <v>256.09390000000002</v>
      </c>
      <c r="F256" s="191"/>
      <c r="G256" s="191"/>
      <c r="H256" s="190"/>
      <c r="I256" s="213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">
      <c r="A257" s="210"/>
      <c r="B257" s="174"/>
      <c r="C257" s="204" t="s">
        <v>1690</v>
      </c>
      <c r="D257" s="179"/>
      <c r="E257" s="185">
        <v>-3.3571</v>
      </c>
      <c r="F257" s="191"/>
      <c r="G257" s="191"/>
      <c r="H257" s="190"/>
      <c r="I257" s="213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 x14ac:dyDescent="0.2">
      <c r="A258" s="210"/>
      <c r="B258" s="174"/>
      <c r="C258" s="204" t="s">
        <v>1691</v>
      </c>
      <c r="D258" s="179"/>
      <c r="E258" s="185"/>
      <c r="F258" s="191"/>
      <c r="G258" s="191"/>
      <c r="H258" s="190"/>
      <c r="I258" s="213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 x14ac:dyDescent="0.2">
      <c r="A259" s="210"/>
      <c r="B259" s="174"/>
      <c r="C259" s="204" t="s">
        <v>1692</v>
      </c>
      <c r="D259" s="179"/>
      <c r="E259" s="185">
        <v>253.8715</v>
      </c>
      <c r="F259" s="191"/>
      <c r="G259" s="191"/>
      <c r="H259" s="190"/>
      <c r="I259" s="213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">
      <c r="A260" s="210"/>
      <c r="B260" s="174"/>
      <c r="C260" s="204" t="s">
        <v>1693</v>
      </c>
      <c r="D260" s="179"/>
      <c r="E260" s="185">
        <v>-1.1830000000000001</v>
      </c>
      <c r="F260" s="191"/>
      <c r="G260" s="191"/>
      <c r="H260" s="190"/>
      <c r="I260" s="213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">
      <c r="A261" s="210"/>
      <c r="B261" s="174"/>
      <c r="C261" s="205" t="s">
        <v>238</v>
      </c>
      <c r="D261" s="180"/>
      <c r="E261" s="186">
        <v>505.42529999999999</v>
      </c>
      <c r="F261" s="191"/>
      <c r="G261" s="191"/>
      <c r="H261" s="190"/>
      <c r="I261" s="213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 x14ac:dyDescent="0.2">
      <c r="A262" s="210"/>
      <c r="B262" s="174"/>
      <c r="C262" s="203" t="s">
        <v>239</v>
      </c>
      <c r="D262" s="179"/>
      <c r="E262" s="185"/>
      <c r="F262" s="191"/>
      <c r="G262" s="191"/>
      <c r="H262" s="190"/>
      <c r="I262" s="213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 x14ac:dyDescent="0.2">
      <c r="A263" s="210"/>
      <c r="B263" s="174"/>
      <c r="C263" s="202" t="s">
        <v>1742</v>
      </c>
      <c r="D263" s="178"/>
      <c r="E263" s="184">
        <v>252.71265</v>
      </c>
      <c r="F263" s="191"/>
      <c r="G263" s="191"/>
      <c r="H263" s="190"/>
      <c r="I263" s="213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 x14ac:dyDescent="0.2">
      <c r="A264" s="210"/>
      <c r="B264" s="289" t="s">
        <v>1111</v>
      </c>
      <c r="C264" s="290"/>
      <c r="D264" s="291"/>
      <c r="E264" s="292"/>
      <c r="F264" s="293"/>
      <c r="G264" s="294"/>
      <c r="H264" s="190"/>
      <c r="I264" s="213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>
        <v>0</v>
      </c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outlineLevel="1" x14ac:dyDescent="0.2">
      <c r="A265" s="210"/>
      <c r="B265" s="289" t="s">
        <v>1112</v>
      </c>
      <c r="C265" s="290"/>
      <c r="D265" s="291"/>
      <c r="E265" s="292"/>
      <c r="F265" s="293"/>
      <c r="G265" s="294"/>
      <c r="H265" s="190"/>
      <c r="I265" s="213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 t="s">
        <v>163</v>
      </c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outlineLevel="1" x14ac:dyDescent="0.2">
      <c r="A266" s="211">
        <v>28</v>
      </c>
      <c r="B266" s="173" t="s">
        <v>1113</v>
      </c>
      <c r="C266" s="201" t="s">
        <v>1114</v>
      </c>
      <c r="D266" s="177" t="s">
        <v>282</v>
      </c>
      <c r="E266" s="183">
        <v>7.0322100000000001</v>
      </c>
      <c r="F266" s="192"/>
      <c r="G266" s="191">
        <f>ROUND(E266*F266,2)</f>
        <v>0</v>
      </c>
      <c r="H266" s="190" t="s">
        <v>742</v>
      </c>
      <c r="I266" s="213" t="s">
        <v>169</v>
      </c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 t="s">
        <v>170</v>
      </c>
      <c r="AF266" s="162"/>
      <c r="AG266" s="162"/>
      <c r="AH266" s="162"/>
      <c r="AI266" s="162"/>
      <c r="AJ266" s="162"/>
      <c r="AK266" s="162"/>
      <c r="AL266" s="162"/>
      <c r="AM266" s="162">
        <v>21</v>
      </c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x14ac:dyDescent="0.2">
      <c r="A267" s="209" t="s">
        <v>159</v>
      </c>
      <c r="B267" s="172" t="s">
        <v>91</v>
      </c>
      <c r="C267" s="200" t="s">
        <v>92</v>
      </c>
      <c r="D267" s="176"/>
      <c r="E267" s="182"/>
      <c r="F267" s="295">
        <f>SUM(G268:G371)</f>
        <v>0</v>
      </c>
      <c r="G267" s="296"/>
      <c r="H267" s="189"/>
      <c r="I267" s="212"/>
      <c r="AE267" t="s">
        <v>160</v>
      </c>
    </row>
    <row r="268" spans="1:60" outlineLevel="1" x14ac:dyDescent="0.2">
      <c r="A268" s="210"/>
      <c r="B268" s="297" t="s">
        <v>1744</v>
      </c>
      <c r="C268" s="298"/>
      <c r="D268" s="299"/>
      <c r="E268" s="300"/>
      <c r="F268" s="301"/>
      <c r="G268" s="302"/>
      <c r="H268" s="190"/>
      <c r="I268" s="213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>
        <v>0</v>
      </c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 x14ac:dyDescent="0.2">
      <c r="A269" s="211">
        <v>29</v>
      </c>
      <c r="B269" s="173" t="s">
        <v>1745</v>
      </c>
      <c r="C269" s="201" t="s">
        <v>1746</v>
      </c>
      <c r="D269" s="177" t="s">
        <v>167</v>
      </c>
      <c r="E269" s="183">
        <v>247.70314999999999</v>
      </c>
      <c r="F269" s="192"/>
      <c r="G269" s="191">
        <f>ROUND(E269*F269,2)</f>
        <v>0</v>
      </c>
      <c r="H269" s="190" t="s">
        <v>1118</v>
      </c>
      <c r="I269" s="213" t="s">
        <v>169</v>
      </c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 t="s">
        <v>170</v>
      </c>
      <c r="AF269" s="162"/>
      <c r="AG269" s="162"/>
      <c r="AH269" s="162"/>
      <c r="AI269" s="162"/>
      <c r="AJ269" s="162"/>
      <c r="AK269" s="162"/>
      <c r="AL269" s="162"/>
      <c r="AM269" s="162">
        <v>21</v>
      </c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">
      <c r="A270" s="210"/>
      <c r="B270" s="174"/>
      <c r="C270" s="203" t="s">
        <v>227</v>
      </c>
      <c r="D270" s="179"/>
      <c r="E270" s="185"/>
      <c r="F270" s="191"/>
      <c r="G270" s="191"/>
      <c r="H270" s="190"/>
      <c r="I270" s="213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 x14ac:dyDescent="0.2">
      <c r="A271" s="210"/>
      <c r="B271" s="174"/>
      <c r="C271" s="204" t="s">
        <v>1747</v>
      </c>
      <c r="D271" s="179"/>
      <c r="E271" s="185"/>
      <c r="F271" s="191"/>
      <c r="G271" s="191"/>
      <c r="H271" s="190"/>
      <c r="I271" s="213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outlineLevel="1" x14ac:dyDescent="0.2">
      <c r="A272" s="210"/>
      <c r="B272" s="174"/>
      <c r="C272" s="204" t="s">
        <v>1688</v>
      </c>
      <c r="D272" s="179"/>
      <c r="E272" s="185"/>
      <c r="F272" s="191"/>
      <c r="G272" s="191"/>
      <c r="H272" s="190"/>
      <c r="I272" s="213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 x14ac:dyDescent="0.2">
      <c r="A273" s="210"/>
      <c r="B273" s="174"/>
      <c r="C273" s="204" t="s">
        <v>1720</v>
      </c>
      <c r="D273" s="179"/>
      <c r="E273" s="185">
        <v>249.5419</v>
      </c>
      <c r="F273" s="191"/>
      <c r="G273" s="191"/>
      <c r="H273" s="190"/>
      <c r="I273" s="213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 x14ac:dyDescent="0.2">
      <c r="A274" s="210"/>
      <c r="B274" s="174"/>
      <c r="C274" s="204" t="s">
        <v>1690</v>
      </c>
      <c r="D274" s="179"/>
      <c r="E274" s="185">
        <v>-3.3571</v>
      </c>
      <c r="F274" s="191"/>
      <c r="G274" s="191"/>
      <c r="H274" s="190"/>
      <c r="I274" s="213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outlineLevel="1" x14ac:dyDescent="0.2">
      <c r="A275" s="210"/>
      <c r="B275" s="174"/>
      <c r="C275" s="204" t="s">
        <v>1691</v>
      </c>
      <c r="D275" s="179"/>
      <c r="E275" s="185"/>
      <c r="F275" s="191"/>
      <c r="G275" s="191"/>
      <c r="H275" s="190"/>
      <c r="I275" s="213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</row>
    <row r="276" spans="1:60" outlineLevel="1" x14ac:dyDescent="0.2">
      <c r="A276" s="210"/>
      <c r="B276" s="174"/>
      <c r="C276" s="204" t="s">
        <v>1726</v>
      </c>
      <c r="D276" s="179"/>
      <c r="E276" s="185">
        <v>249.22149999999999</v>
      </c>
      <c r="F276" s="191"/>
      <c r="G276" s="191"/>
      <c r="H276" s="190"/>
      <c r="I276" s="213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">
      <c r="A277" s="210"/>
      <c r="B277" s="174"/>
      <c r="C277" s="205" t="s">
        <v>238</v>
      </c>
      <c r="D277" s="180"/>
      <c r="E277" s="186">
        <v>495.40629999999999</v>
      </c>
      <c r="F277" s="191"/>
      <c r="G277" s="191"/>
      <c r="H277" s="190"/>
      <c r="I277" s="213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">
      <c r="A278" s="210"/>
      <c r="B278" s="174"/>
      <c r="C278" s="203" t="s">
        <v>239</v>
      </c>
      <c r="D278" s="179"/>
      <c r="E278" s="185"/>
      <c r="F278" s="191"/>
      <c r="G278" s="191"/>
      <c r="H278" s="190"/>
      <c r="I278" s="213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 x14ac:dyDescent="0.2">
      <c r="A279" s="210"/>
      <c r="B279" s="174"/>
      <c r="C279" s="202" t="s">
        <v>1748</v>
      </c>
      <c r="D279" s="178"/>
      <c r="E279" s="184">
        <v>247.70314999999999</v>
      </c>
      <c r="F279" s="191"/>
      <c r="G279" s="191"/>
      <c r="H279" s="190"/>
      <c r="I279" s="213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">
      <c r="A280" s="211">
        <v>30</v>
      </c>
      <c r="B280" s="173" t="s">
        <v>1749</v>
      </c>
      <c r="C280" s="201" t="s">
        <v>1750</v>
      </c>
      <c r="D280" s="177" t="s">
        <v>167</v>
      </c>
      <c r="E280" s="183">
        <v>1274.3019999999999</v>
      </c>
      <c r="F280" s="192"/>
      <c r="G280" s="191">
        <f>ROUND(E280*F280,2)</f>
        <v>0</v>
      </c>
      <c r="H280" s="190" t="s">
        <v>1118</v>
      </c>
      <c r="I280" s="213" t="s">
        <v>169</v>
      </c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 t="s">
        <v>170</v>
      </c>
      <c r="AF280" s="162"/>
      <c r="AG280" s="162"/>
      <c r="AH280" s="162"/>
      <c r="AI280" s="162"/>
      <c r="AJ280" s="162"/>
      <c r="AK280" s="162"/>
      <c r="AL280" s="162"/>
      <c r="AM280" s="162">
        <v>21</v>
      </c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ht="33.75" outlineLevel="1" x14ac:dyDescent="0.2">
      <c r="A281" s="210"/>
      <c r="B281" s="174"/>
      <c r="C281" s="303" t="s">
        <v>1751</v>
      </c>
      <c r="D281" s="304"/>
      <c r="E281" s="305"/>
      <c r="F281" s="306"/>
      <c r="G281" s="307"/>
      <c r="H281" s="190"/>
      <c r="I281" s="213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5" t="str">
        <f>C281</f>
        <v>Položka je určena pro montáž tepelné izolace střech na plný podklad přilepením bodově asfaltem. V položce není zakalkulována dodávka izolačního materiálu. Tato dodávka se oceňuje ve specifikaci. Při stanovení množství tepelné izolace se z celkového množství neodečítají otvory nebo neizolované plochy menší než 2 m2.</v>
      </c>
      <c r="BB281" s="162"/>
      <c r="BC281" s="162"/>
      <c r="BD281" s="162"/>
      <c r="BE281" s="162"/>
      <c r="BF281" s="162"/>
      <c r="BG281" s="162"/>
      <c r="BH281" s="162"/>
    </row>
    <row r="282" spans="1:60" outlineLevel="1" x14ac:dyDescent="0.2">
      <c r="A282" s="210"/>
      <c r="B282" s="174"/>
      <c r="C282" s="202" t="s">
        <v>1669</v>
      </c>
      <c r="D282" s="178"/>
      <c r="E282" s="184"/>
      <c r="F282" s="191"/>
      <c r="G282" s="191"/>
      <c r="H282" s="190"/>
      <c r="I282" s="213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 x14ac:dyDescent="0.2">
      <c r="A283" s="210"/>
      <c r="B283" s="174"/>
      <c r="C283" s="202" t="s">
        <v>1752</v>
      </c>
      <c r="D283" s="178"/>
      <c r="E283" s="184">
        <v>249.5419</v>
      </c>
      <c r="F283" s="191"/>
      <c r="G283" s="191"/>
      <c r="H283" s="190"/>
      <c r="I283" s="213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">
      <c r="A284" s="210"/>
      <c r="B284" s="174"/>
      <c r="C284" s="202" t="s">
        <v>1671</v>
      </c>
      <c r="D284" s="178"/>
      <c r="E284" s="184">
        <v>-3.3571</v>
      </c>
      <c r="F284" s="191"/>
      <c r="G284" s="191"/>
      <c r="H284" s="190"/>
      <c r="I284" s="213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 x14ac:dyDescent="0.2">
      <c r="A285" s="210"/>
      <c r="B285" s="174"/>
      <c r="C285" s="202" t="s">
        <v>1753</v>
      </c>
      <c r="D285" s="178"/>
      <c r="E285" s="184">
        <v>28.969200000000001</v>
      </c>
      <c r="F285" s="191"/>
      <c r="G285" s="191"/>
      <c r="H285" s="190"/>
      <c r="I285" s="213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 x14ac:dyDescent="0.2">
      <c r="A286" s="210"/>
      <c r="B286" s="174"/>
      <c r="C286" s="202" t="s">
        <v>1673</v>
      </c>
      <c r="D286" s="178"/>
      <c r="E286" s="184">
        <v>5.1074999999999999</v>
      </c>
      <c r="F286" s="191"/>
      <c r="G286" s="191"/>
      <c r="H286" s="190"/>
      <c r="I286" s="213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">
      <c r="A287" s="210"/>
      <c r="B287" s="174"/>
      <c r="C287" s="202" t="s">
        <v>1754</v>
      </c>
      <c r="D287" s="178"/>
      <c r="E287" s="184">
        <v>39.072000000000003</v>
      </c>
      <c r="F287" s="191"/>
      <c r="G287" s="191"/>
      <c r="H287" s="190"/>
      <c r="I287" s="213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">
      <c r="A288" s="210"/>
      <c r="B288" s="174"/>
      <c r="C288" s="233" t="s">
        <v>1676</v>
      </c>
      <c r="D288" s="231"/>
      <c r="E288" s="232">
        <v>319.33350000000002</v>
      </c>
      <c r="F288" s="191"/>
      <c r="G288" s="191"/>
      <c r="H288" s="190"/>
      <c r="I288" s="213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 x14ac:dyDescent="0.2">
      <c r="A289" s="210"/>
      <c r="B289" s="174"/>
      <c r="C289" s="202" t="s">
        <v>554</v>
      </c>
      <c r="D289" s="178"/>
      <c r="E289" s="184"/>
      <c r="F289" s="191"/>
      <c r="G289" s="191"/>
      <c r="H289" s="190"/>
      <c r="I289" s="213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 x14ac:dyDescent="0.2">
      <c r="A290" s="210"/>
      <c r="B290" s="174"/>
      <c r="C290" s="202" t="s">
        <v>1677</v>
      </c>
      <c r="D290" s="178"/>
      <c r="E290" s="184"/>
      <c r="F290" s="191"/>
      <c r="G290" s="191"/>
      <c r="H290" s="190"/>
      <c r="I290" s="213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">
      <c r="A291" s="210"/>
      <c r="B291" s="174"/>
      <c r="C291" s="202" t="s">
        <v>1755</v>
      </c>
      <c r="D291" s="178"/>
      <c r="E291" s="184">
        <v>249.22149999999999</v>
      </c>
      <c r="F291" s="191"/>
      <c r="G291" s="191"/>
      <c r="H291" s="190"/>
      <c r="I291" s="213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">
      <c r="A292" s="210"/>
      <c r="B292" s="174"/>
      <c r="C292" s="202" t="s">
        <v>1756</v>
      </c>
      <c r="D292" s="178"/>
      <c r="E292" s="184">
        <v>29.536000000000001</v>
      </c>
      <c r="F292" s="191"/>
      <c r="G292" s="191"/>
      <c r="H292" s="190"/>
      <c r="I292" s="213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">
      <c r="A293" s="210"/>
      <c r="B293" s="174"/>
      <c r="C293" s="202" t="s">
        <v>1757</v>
      </c>
      <c r="D293" s="178"/>
      <c r="E293" s="184">
        <v>39.06</v>
      </c>
      <c r="F293" s="191"/>
      <c r="G293" s="191"/>
      <c r="H293" s="190"/>
      <c r="I293" s="213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 x14ac:dyDescent="0.2">
      <c r="A294" s="210"/>
      <c r="B294" s="174"/>
      <c r="C294" s="233" t="s">
        <v>1676</v>
      </c>
      <c r="D294" s="231"/>
      <c r="E294" s="232">
        <v>317.8175</v>
      </c>
      <c r="F294" s="191"/>
      <c r="G294" s="191"/>
      <c r="H294" s="190"/>
      <c r="I294" s="213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 x14ac:dyDescent="0.2">
      <c r="A295" s="210"/>
      <c r="B295" s="174"/>
      <c r="C295" s="202" t="s">
        <v>1758</v>
      </c>
      <c r="D295" s="178"/>
      <c r="E295" s="184">
        <v>637.15099999999995</v>
      </c>
      <c r="F295" s="191"/>
      <c r="G295" s="191"/>
      <c r="H295" s="190"/>
      <c r="I295" s="213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outlineLevel="1" x14ac:dyDescent="0.2">
      <c r="A296" s="210"/>
      <c r="B296" s="289" t="s">
        <v>1759</v>
      </c>
      <c r="C296" s="290"/>
      <c r="D296" s="291"/>
      <c r="E296" s="292"/>
      <c r="F296" s="293"/>
      <c r="G296" s="294"/>
      <c r="H296" s="190"/>
      <c r="I296" s="213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>
        <v>0</v>
      </c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outlineLevel="1" x14ac:dyDescent="0.2">
      <c r="A297" s="211">
        <v>31</v>
      </c>
      <c r="B297" s="173" t="s">
        <v>1760</v>
      </c>
      <c r="C297" s="201" t="s">
        <v>1761</v>
      </c>
      <c r="D297" s="177" t="s">
        <v>186</v>
      </c>
      <c r="E297" s="183">
        <v>142.24</v>
      </c>
      <c r="F297" s="192"/>
      <c r="G297" s="191">
        <f>ROUND(E297*F297,2)</f>
        <v>0</v>
      </c>
      <c r="H297" s="190" t="s">
        <v>1118</v>
      </c>
      <c r="I297" s="213" t="s">
        <v>169</v>
      </c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 t="s">
        <v>170</v>
      </c>
      <c r="AF297" s="162"/>
      <c r="AG297" s="162"/>
      <c r="AH297" s="162"/>
      <c r="AI297" s="162"/>
      <c r="AJ297" s="162"/>
      <c r="AK297" s="162"/>
      <c r="AL297" s="162"/>
      <c r="AM297" s="162">
        <v>21</v>
      </c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 x14ac:dyDescent="0.2">
      <c r="A298" s="210"/>
      <c r="B298" s="174"/>
      <c r="C298" s="202" t="s">
        <v>1660</v>
      </c>
      <c r="D298" s="178"/>
      <c r="E298" s="184"/>
      <c r="F298" s="191"/>
      <c r="G298" s="191"/>
      <c r="H298" s="190"/>
      <c r="I298" s="213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 x14ac:dyDescent="0.2">
      <c r="A299" s="210"/>
      <c r="B299" s="174"/>
      <c r="C299" s="202" t="s">
        <v>1762</v>
      </c>
      <c r="D299" s="178"/>
      <c r="E299" s="184">
        <v>65.12</v>
      </c>
      <c r="F299" s="191"/>
      <c r="G299" s="191"/>
      <c r="H299" s="190"/>
      <c r="I299" s="213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 x14ac:dyDescent="0.2">
      <c r="A300" s="210"/>
      <c r="B300" s="174"/>
      <c r="C300" s="202" t="s">
        <v>1763</v>
      </c>
      <c r="D300" s="178"/>
      <c r="E300" s="184">
        <v>7.6</v>
      </c>
      <c r="F300" s="191"/>
      <c r="G300" s="191"/>
      <c r="H300" s="190"/>
      <c r="I300" s="213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 x14ac:dyDescent="0.2">
      <c r="A301" s="210"/>
      <c r="B301" s="174"/>
      <c r="C301" s="202" t="s">
        <v>1764</v>
      </c>
      <c r="D301" s="178"/>
      <c r="E301" s="184">
        <v>65.099999999999994</v>
      </c>
      <c r="F301" s="191"/>
      <c r="G301" s="191"/>
      <c r="H301" s="190"/>
      <c r="I301" s="213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">
      <c r="A302" s="210"/>
      <c r="B302" s="174"/>
      <c r="C302" s="202" t="s">
        <v>1765</v>
      </c>
      <c r="D302" s="178"/>
      <c r="E302" s="184">
        <v>4.42</v>
      </c>
      <c r="F302" s="191"/>
      <c r="G302" s="191"/>
      <c r="H302" s="190"/>
      <c r="I302" s="213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ht="33.75" outlineLevel="1" x14ac:dyDescent="0.2">
      <c r="A303" s="211">
        <v>32</v>
      </c>
      <c r="B303" s="173" t="s">
        <v>1766</v>
      </c>
      <c r="C303" s="201" t="s">
        <v>1767</v>
      </c>
      <c r="D303" s="177" t="s">
        <v>167</v>
      </c>
      <c r="E303" s="183">
        <v>1.2</v>
      </c>
      <c r="F303" s="192"/>
      <c r="G303" s="191">
        <f>ROUND(E303*F303,2)</f>
        <v>0</v>
      </c>
      <c r="H303" s="190" t="s">
        <v>287</v>
      </c>
      <c r="I303" s="213" t="s">
        <v>169</v>
      </c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 t="s">
        <v>170</v>
      </c>
      <c r="AF303" s="162"/>
      <c r="AG303" s="162"/>
      <c r="AH303" s="162"/>
      <c r="AI303" s="162"/>
      <c r="AJ303" s="162"/>
      <c r="AK303" s="162"/>
      <c r="AL303" s="162"/>
      <c r="AM303" s="162">
        <v>21</v>
      </c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outlineLevel="1" x14ac:dyDescent="0.2">
      <c r="A304" s="210"/>
      <c r="B304" s="174"/>
      <c r="C304" s="202" t="s">
        <v>1768</v>
      </c>
      <c r="D304" s="178"/>
      <c r="E304" s="184">
        <v>1.2</v>
      </c>
      <c r="F304" s="191"/>
      <c r="G304" s="191"/>
      <c r="H304" s="190"/>
      <c r="I304" s="213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ht="22.5" outlineLevel="1" x14ac:dyDescent="0.2">
      <c r="A305" s="211">
        <v>33</v>
      </c>
      <c r="B305" s="173" t="s">
        <v>1769</v>
      </c>
      <c r="C305" s="201" t="s">
        <v>1770</v>
      </c>
      <c r="D305" s="177" t="s">
        <v>167</v>
      </c>
      <c r="E305" s="183">
        <v>594.48756000000003</v>
      </c>
      <c r="F305" s="192"/>
      <c r="G305" s="191">
        <f>ROUND(E305*F305,2)</f>
        <v>0</v>
      </c>
      <c r="H305" s="190" t="s">
        <v>287</v>
      </c>
      <c r="I305" s="213" t="s">
        <v>169</v>
      </c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 t="s">
        <v>170</v>
      </c>
      <c r="AF305" s="162"/>
      <c r="AG305" s="162"/>
      <c r="AH305" s="162"/>
      <c r="AI305" s="162"/>
      <c r="AJ305" s="162"/>
      <c r="AK305" s="162"/>
      <c r="AL305" s="162"/>
      <c r="AM305" s="162">
        <v>21</v>
      </c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 x14ac:dyDescent="0.2">
      <c r="A306" s="210"/>
      <c r="B306" s="174"/>
      <c r="C306" s="203" t="s">
        <v>227</v>
      </c>
      <c r="D306" s="179"/>
      <c r="E306" s="185"/>
      <c r="F306" s="191"/>
      <c r="G306" s="191"/>
      <c r="H306" s="190"/>
      <c r="I306" s="213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 x14ac:dyDescent="0.2">
      <c r="A307" s="210"/>
      <c r="B307" s="174"/>
      <c r="C307" s="204" t="s">
        <v>1688</v>
      </c>
      <c r="D307" s="179"/>
      <c r="E307" s="185"/>
      <c r="F307" s="191"/>
      <c r="G307" s="191"/>
      <c r="H307" s="190"/>
      <c r="I307" s="213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 x14ac:dyDescent="0.2">
      <c r="A308" s="210"/>
      <c r="B308" s="174"/>
      <c r="C308" s="204" t="s">
        <v>1771</v>
      </c>
      <c r="D308" s="179"/>
      <c r="E308" s="185">
        <v>249.5419</v>
      </c>
      <c r="F308" s="191"/>
      <c r="G308" s="191"/>
      <c r="H308" s="190"/>
      <c r="I308" s="213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 x14ac:dyDescent="0.2">
      <c r="A309" s="210"/>
      <c r="B309" s="174"/>
      <c r="C309" s="204" t="s">
        <v>1690</v>
      </c>
      <c r="D309" s="179"/>
      <c r="E309" s="185">
        <v>-3.3571</v>
      </c>
      <c r="F309" s="191"/>
      <c r="G309" s="191"/>
      <c r="H309" s="190"/>
      <c r="I309" s="213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outlineLevel="1" x14ac:dyDescent="0.2">
      <c r="A310" s="210"/>
      <c r="B310" s="174"/>
      <c r="C310" s="204" t="s">
        <v>1691</v>
      </c>
      <c r="D310" s="179"/>
      <c r="E310" s="185"/>
      <c r="F310" s="191"/>
      <c r="G310" s="191"/>
      <c r="H310" s="190"/>
      <c r="I310" s="213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 x14ac:dyDescent="0.2">
      <c r="A311" s="210"/>
      <c r="B311" s="174"/>
      <c r="C311" s="204" t="s">
        <v>1772</v>
      </c>
      <c r="D311" s="179"/>
      <c r="E311" s="185">
        <v>249.22149999999999</v>
      </c>
      <c r="F311" s="191"/>
      <c r="G311" s="191"/>
      <c r="H311" s="190"/>
      <c r="I311" s="213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 x14ac:dyDescent="0.2">
      <c r="A312" s="210"/>
      <c r="B312" s="174"/>
      <c r="C312" s="205" t="s">
        <v>238</v>
      </c>
      <c r="D312" s="180"/>
      <c r="E312" s="186">
        <v>495.40629999999999</v>
      </c>
      <c r="F312" s="191"/>
      <c r="G312" s="191"/>
      <c r="H312" s="190"/>
      <c r="I312" s="213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 x14ac:dyDescent="0.2">
      <c r="A313" s="210"/>
      <c r="B313" s="174"/>
      <c r="C313" s="203" t="s">
        <v>239</v>
      </c>
      <c r="D313" s="179"/>
      <c r="E313" s="185"/>
      <c r="F313" s="191"/>
      <c r="G313" s="191"/>
      <c r="H313" s="190"/>
      <c r="I313" s="213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 x14ac:dyDescent="0.2">
      <c r="A314" s="210"/>
      <c r="B314" s="174"/>
      <c r="C314" s="202" t="s">
        <v>1773</v>
      </c>
      <c r="D314" s="178"/>
      <c r="E314" s="184">
        <v>594.48756000000003</v>
      </c>
      <c r="F314" s="191"/>
      <c r="G314" s="191"/>
      <c r="H314" s="190"/>
      <c r="I314" s="213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ht="22.5" outlineLevel="1" x14ac:dyDescent="0.2">
      <c r="A315" s="211">
        <v>34</v>
      </c>
      <c r="B315" s="173" t="s">
        <v>1774</v>
      </c>
      <c r="C315" s="201" t="s">
        <v>1775</v>
      </c>
      <c r="D315" s="177" t="s">
        <v>167</v>
      </c>
      <c r="E315" s="183">
        <v>93.758399999999995</v>
      </c>
      <c r="F315" s="192"/>
      <c r="G315" s="191">
        <f>ROUND(E315*F315,2)</f>
        <v>0</v>
      </c>
      <c r="H315" s="190" t="s">
        <v>287</v>
      </c>
      <c r="I315" s="213" t="s">
        <v>169</v>
      </c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 t="s">
        <v>170</v>
      </c>
      <c r="AF315" s="162"/>
      <c r="AG315" s="162"/>
      <c r="AH315" s="162"/>
      <c r="AI315" s="162"/>
      <c r="AJ315" s="162"/>
      <c r="AK315" s="162"/>
      <c r="AL315" s="162"/>
      <c r="AM315" s="162">
        <v>21</v>
      </c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 x14ac:dyDescent="0.2">
      <c r="A316" s="210"/>
      <c r="B316" s="174"/>
      <c r="C316" s="202" t="s">
        <v>1776</v>
      </c>
      <c r="D316" s="178"/>
      <c r="E316" s="184"/>
      <c r="F316" s="191"/>
      <c r="G316" s="191"/>
      <c r="H316" s="190"/>
      <c r="I316" s="213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 x14ac:dyDescent="0.2">
      <c r="A317" s="210"/>
      <c r="B317" s="174"/>
      <c r="C317" s="203" t="s">
        <v>227</v>
      </c>
      <c r="D317" s="179"/>
      <c r="E317" s="185"/>
      <c r="F317" s="191"/>
      <c r="G317" s="191"/>
      <c r="H317" s="190"/>
      <c r="I317" s="213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">
      <c r="A318" s="210"/>
      <c r="B318" s="174"/>
      <c r="C318" s="204" t="s">
        <v>1688</v>
      </c>
      <c r="D318" s="179"/>
      <c r="E318" s="185"/>
      <c r="F318" s="191"/>
      <c r="G318" s="191"/>
      <c r="H318" s="190"/>
      <c r="I318" s="213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">
      <c r="A319" s="210"/>
      <c r="B319" s="174"/>
      <c r="C319" s="204" t="s">
        <v>1777</v>
      </c>
      <c r="D319" s="179"/>
      <c r="E319" s="185">
        <v>39.072000000000003</v>
      </c>
      <c r="F319" s="191"/>
      <c r="G319" s="191"/>
      <c r="H319" s="190"/>
      <c r="I319" s="213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">
      <c r="A320" s="210"/>
      <c r="B320" s="174"/>
      <c r="C320" s="204" t="s">
        <v>1691</v>
      </c>
      <c r="D320" s="179"/>
      <c r="E320" s="185"/>
      <c r="F320" s="191"/>
      <c r="G320" s="191"/>
      <c r="H320" s="190"/>
      <c r="I320" s="213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 x14ac:dyDescent="0.2">
      <c r="A321" s="210"/>
      <c r="B321" s="174"/>
      <c r="C321" s="204" t="s">
        <v>1778</v>
      </c>
      <c r="D321" s="179"/>
      <c r="E321" s="185">
        <v>39.06</v>
      </c>
      <c r="F321" s="191"/>
      <c r="G321" s="191"/>
      <c r="H321" s="190"/>
      <c r="I321" s="213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 x14ac:dyDescent="0.2">
      <c r="A322" s="210"/>
      <c r="B322" s="174"/>
      <c r="C322" s="205" t="s">
        <v>238</v>
      </c>
      <c r="D322" s="180"/>
      <c r="E322" s="186">
        <v>78.132000000000005</v>
      </c>
      <c r="F322" s="191"/>
      <c r="G322" s="191"/>
      <c r="H322" s="190"/>
      <c r="I322" s="213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 x14ac:dyDescent="0.2">
      <c r="A323" s="210"/>
      <c r="B323" s="174"/>
      <c r="C323" s="203" t="s">
        <v>239</v>
      </c>
      <c r="D323" s="179"/>
      <c r="E323" s="185"/>
      <c r="F323" s="191"/>
      <c r="G323" s="191"/>
      <c r="H323" s="190"/>
      <c r="I323" s="213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outlineLevel="1" x14ac:dyDescent="0.2">
      <c r="A324" s="210"/>
      <c r="B324" s="174"/>
      <c r="C324" s="202" t="s">
        <v>1779</v>
      </c>
      <c r="D324" s="178"/>
      <c r="E324" s="184">
        <v>93.758399999999995</v>
      </c>
      <c r="F324" s="191"/>
      <c r="G324" s="191"/>
      <c r="H324" s="190"/>
      <c r="I324" s="213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ht="22.5" outlineLevel="1" x14ac:dyDescent="0.2">
      <c r="A325" s="211">
        <v>35</v>
      </c>
      <c r="B325" s="173" t="s">
        <v>1780</v>
      </c>
      <c r="C325" s="201" t="s">
        <v>1781</v>
      </c>
      <c r="D325" s="177" t="s">
        <v>167</v>
      </c>
      <c r="E325" s="183">
        <v>594.48756000000003</v>
      </c>
      <c r="F325" s="192"/>
      <c r="G325" s="191">
        <f>ROUND(E325*F325,2)</f>
        <v>0</v>
      </c>
      <c r="H325" s="190" t="s">
        <v>287</v>
      </c>
      <c r="I325" s="213" t="s">
        <v>169</v>
      </c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 t="s">
        <v>170</v>
      </c>
      <c r="AF325" s="162"/>
      <c r="AG325" s="162"/>
      <c r="AH325" s="162"/>
      <c r="AI325" s="162"/>
      <c r="AJ325" s="162"/>
      <c r="AK325" s="162"/>
      <c r="AL325" s="162"/>
      <c r="AM325" s="162">
        <v>21</v>
      </c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 x14ac:dyDescent="0.2">
      <c r="A326" s="210"/>
      <c r="B326" s="174"/>
      <c r="C326" s="203" t="s">
        <v>227</v>
      </c>
      <c r="D326" s="179"/>
      <c r="E326" s="185"/>
      <c r="F326" s="191"/>
      <c r="G326" s="191"/>
      <c r="H326" s="190"/>
      <c r="I326" s="213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 x14ac:dyDescent="0.2">
      <c r="A327" s="210"/>
      <c r="B327" s="174"/>
      <c r="C327" s="204" t="s">
        <v>1688</v>
      </c>
      <c r="D327" s="179"/>
      <c r="E327" s="185"/>
      <c r="F327" s="191"/>
      <c r="G327" s="191"/>
      <c r="H327" s="190"/>
      <c r="I327" s="213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 x14ac:dyDescent="0.2">
      <c r="A328" s="210"/>
      <c r="B328" s="174"/>
      <c r="C328" s="204" t="s">
        <v>1771</v>
      </c>
      <c r="D328" s="179"/>
      <c r="E328" s="185">
        <v>249.5419</v>
      </c>
      <c r="F328" s="191"/>
      <c r="G328" s="191"/>
      <c r="H328" s="190"/>
      <c r="I328" s="213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outlineLevel="1" x14ac:dyDescent="0.2">
      <c r="A329" s="210"/>
      <c r="B329" s="174"/>
      <c r="C329" s="204" t="s">
        <v>1690</v>
      </c>
      <c r="D329" s="179"/>
      <c r="E329" s="185">
        <v>-3.3571</v>
      </c>
      <c r="F329" s="191"/>
      <c r="G329" s="191"/>
      <c r="H329" s="190"/>
      <c r="I329" s="213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outlineLevel="1" x14ac:dyDescent="0.2">
      <c r="A330" s="210"/>
      <c r="B330" s="174"/>
      <c r="C330" s="204" t="s">
        <v>1691</v>
      </c>
      <c r="D330" s="179"/>
      <c r="E330" s="185"/>
      <c r="F330" s="191"/>
      <c r="G330" s="191"/>
      <c r="H330" s="190"/>
      <c r="I330" s="213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 x14ac:dyDescent="0.2">
      <c r="A331" s="210"/>
      <c r="B331" s="174"/>
      <c r="C331" s="204" t="s">
        <v>1772</v>
      </c>
      <c r="D331" s="179"/>
      <c r="E331" s="185">
        <v>249.22149999999999</v>
      </c>
      <c r="F331" s="191"/>
      <c r="G331" s="191"/>
      <c r="H331" s="190"/>
      <c r="I331" s="213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 x14ac:dyDescent="0.2">
      <c r="A332" s="210"/>
      <c r="B332" s="174"/>
      <c r="C332" s="205" t="s">
        <v>238</v>
      </c>
      <c r="D332" s="180"/>
      <c r="E332" s="186">
        <v>495.40629999999999</v>
      </c>
      <c r="F332" s="191"/>
      <c r="G332" s="191"/>
      <c r="H332" s="190"/>
      <c r="I332" s="213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outlineLevel="1" x14ac:dyDescent="0.2">
      <c r="A333" s="210"/>
      <c r="B333" s="174"/>
      <c r="C333" s="203" t="s">
        <v>239</v>
      </c>
      <c r="D333" s="179"/>
      <c r="E333" s="185"/>
      <c r="F333" s="191"/>
      <c r="G333" s="191"/>
      <c r="H333" s="190"/>
      <c r="I333" s="213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 x14ac:dyDescent="0.2">
      <c r="A334" s="210"/>
      <c r="B334" s="174"/>
      <c r="C334" s="202" t="s">
        <v>1782</v>
      </c>
      <c r="D334" s="178"/>
      <c r="E334" s="184">
        <v>594.48756000000003</v>
      </c>
      <c r="F334" s="191"/>
      <c r="G334" s="191"/>
      <c r="H334" s="190"/>
      <c r="I334" s="213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ht="22.5" outlineLevel="1" x14ac:dyDescent="0.2">
      <c r="A335" s="211">
        <v>36</v>
      </c>
      <c r="B335" s="173" t="s">
        <v>1783</v>
      </c>
      <c r="C335" s="201" t="s">
        <v>1784</v>
      </c>
      <c r="D335" s="177" t="s">
        <v>194</v>
      </c>
      <c r="E335" s="183">
        <v>28.485859999999999</v>
      </c>
      <c r="F335" s="192"/>
      <c r="G335" s="191">
        <f>ROUND(E335*F335,2)</f>
        <v>0</v>
      </c>
      <c r="H335" s="190" t="s">
        <v>287</v>
      </c>
      <c r="I335" s="213" t="s">
        <v>169</v>
      </c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 t="s">
        <v>170</v>
      </c>
      <c r="AF335" s="162"/>
      <c r="AG335" s="162"/>
      <c r="AH335" s="162"/>
      <c r="AI335" s="162"/>
      <c r="AJ335" s="162"/>
      <c r="AK335" s="162"/>
      <c r="AL335" s="162"/>
      <c r="AM335" s="162">
        <v>21</v>
      </c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">
      <c r="A336" s="210"/>
      <c r="B336" s="174"/>
      <c r="C336" s="202" t="s">
        <v>1785</v>
      </c>
      <c r="D336" s="178"/>
      <c r="E336" s="184"/>
      <c r="F336" s="191"/>
      <c r="G336" s="191"/>
      <c r="H336" s="190"/>
      <c r="I336" s="213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 x14ac:dyDescent="0.2">
      <c r="A337" s="210"/>
      <c r="B337" s="174"/>
      <c r="C337" s="203" t="s">
        <v>227</v>
      </c>
      <c r="D337" s="179"/>
      <c r="E337" s="185"/>
      <c r="F337" s="191"/>
      <c r="G337" s="191"/>
      <c r="H337" s="190"/>
      <c r="I337" s="213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 x14ac:dyDescent="0.2">
      <c r="A338" s="210"/>
      <c r="B338" s="174"/>
      <c r="C338" s="204" t="s">
        <v>1688</v>
      </c>
      <c r="D338" s="179"/>
      <c r="E338" s="185"/>
      <c r="F338" s="191"/>
      <c r="G338" s="191"/>
      <c r="H338" s="190"/>
      <c r="I338" s="213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 x14ac:dyDescent="0.2">
      <c r="A339" s="210"/>
      <c r="B339" s="174"/>
      <c r="C339" s="204" t="s">
        <v>1720</v>
      </c>
      <c r="D339" s="179"/>
      <c r="E339" s="185">
        <v>249.5419</v>
      </c>
      <c r="F339" s="191"/>
      <c r="G339" s="191"/>
      <c r="H339" s="190"/>
      <c r="I339" s="213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 x14ac:dyDescent="0.2">
      <c r="A340" s="210"/>
      <c r="B340" s="174"/>
      <c r="C340" s="204" t="s">
        <v>1690</v>
      </c>
      <c r="D340" s="179"/>
      <c r="E340" s="185">
        <v>-3.3571</v>
      </c>
      <c r="F340" s="191"/>
      <c r="G340" s="191"/>
      <c r="H340" s="190"/>
      <c r="I340" s="213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outlineLevel="1" x14ac:dyDescent="0.2">
      <c r="A341" s="210"/>
      <c r="B341" s="174"/>
      <c r="C341" s="204" t="s">
        <v>1691</v>
      </c>
      <c r="D341" s="179"/>
      <c r="E341" s="185"/>
      <c r="F341" s="191"/>
      <c r="G341" s="191"/>
      <c r="H341" s="190"/>
      <c r="I341" s="213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 x14ac:dyDescent="0.2">
      <c r="A342" s="210"/>
      <c r="B342" s="174"/>
      <c r="C342" s="204" t="s">
        <v>1726</v>
      </c>
      <c r="D342" s="179"/>
      <c r="E342" s="185">
        <v>249.22149999999999</v>
      </c>
      <c r="F342" s="191"/>
      <c r="G342" s="191"/>
      <c r="H342" s="190"/>
      <c r="I342" s="213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">
      <c r="A343" s="210"/>
      <c r="B343" s="174"/>
      <c r="C343" s="205" t="s">
        <v>238</v>
      </c>
      <c r="D343" s="180"/>
      <c r="E343" s="186">
        <v>495.40629999999999</v>
      </c>
      <c r="F343" s="191"/>
      <c r="G343" s="191"/>
      <c r="H343" s="190"/>
      <c r="I343" s="213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 x14ac:dyDescent="0.2">
      <c r="A344" s="210"/>
      <c r="B344" s="174"/>
      <c r="C344" s="203" t="s">
        <v>239</v>
      </c>
      <c r="D344" s="179"/>
      <c r="E344" s="185"/>
      <c r="F344" s="191"/>
      <c r="G344" s="191"/>
      <c r="H344" s="190"/>
      <c r="I344" s="213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 x14ac:dyDescent="0.2">
      <c r="A345" s="210"/>
      <c r="B345" s="174"/>
      <c r="C345" s="202" t="s">
        <v>1786</v>
      </c>
      <c r="D345" s="178"/>
      <c r="E345" s="184">
        <v>28.485859999999999</v>
      </c>
      <c r="F345" s="191"/>
      <c r="G345" s="191"/>
      <c r="H345" s="190"/>
      <c r="I345" s="213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ht="33.75" outlineLevel="1" x14ac:dyDescent="0.2">
      <c r="A346" s="211">
        <v>37</v>
      </c>
      <c r="B346" s="173" t="s">
        <v>1787</v>
      </c>
      <c r="C346" s="201" t="s">
        <v>1788</v>
      </c>
      <c r="D346" s="177" t="s">
        <v>167</v>
      </c>
      <c r="E346" s="183">
        <v>76.335239999999999</v>
      </c>
      <c r="F346" s="192"/>
      <c r="G346" s="191">
        <f>ROUND(E346*F346,2)</f>
        <v>0</v>
      </c>
      <c r="H346" s="190" t="s">
        <v>287</v>
      </c>
      <c r="I346" s="213" t="s">
        <v>169</v>
      </c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 t="s">
        <v>170</v>
      </c>
      <c r="AF346" s="162"/>
      <c r="AG346" s="162"/>
      <c r="AH346" s="162"/>
      <c r="AI346" s="162"/>
      <c r="AJ346" s="162"/>
      <c r="AK346" s="162"/>
      <c r="AL346" s="162"/>
      <c r="AM346" s="162">
        <v>21</v>
      </c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">
      <c r="A347" s="210"/>
      <c r="B347" s="174"/>
      <c r="C347" s="202" t="s">
        <v>1789</v>
      </c>
      <c r="D347" s="178"/>
      <c r="E347" s="184"/>
      <c r="F347" s="191"/>
      <c r="G347" s="191"/>
      <c r="H347" s="190"/>
      <c r="I347" s="213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">
      <c r="A348" s="210"/>
      <c r="B348" s="174"/>
      <c r="C348" s="203" t="s">
        <v>227</v>
      </c>
      <c r="D348" s="179"/>
      <c r="E348" s="185"/>
      <c r="F348" s="191"/>
      <c r="G348" s="191"/>
      <c r="H348" s="190"/>
      <c r="I348" s="213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 x14ac:dyDescent="0.2">
      <c r="A349" s="210"/>
      <c r="B349" s="174"/>
      <c r="C349" s="204" t="s">
        <v>1688</v>
      </c>
      <c r="D349" s="179"/>
      <c r="E349" s="185"/>
      <c r="F349" s="191"/>
      <c r="G349" s="191"/>
      <c r="H349" s="190"/>
      <c r="I349" s="213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 x14ac:dyDescent="0.2">
      <c r="A350" s="210"/>
      <c r="B350" s="174"/>
      <c r="C350" s="204" t="s">
        <v>1790</v>
      </c>
      <c r="D350" s="179"/>
      <c r="E350" s="185">
        <v>28.969200000000001</v>
      </c>
      <c r="F350" s="191"/>
      <c r="G350" s="191"/>
      <c r="H350" s="190"/>
      <c r="I350" s="213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">
      <c r="A351" s="210"/>
      <c r="B351" s="174"/>
      <c r="C351" s="204" t="s">
        <v>1722</v>
      </c>
      <c r="D351" s="179"/>
      <c r="E351" s="185">
        <v>5.1074999999999999</v>
      </c>
      <c r="F351" s="191"/>
      <c r="G351" s="191"/>
      <c r="H351" s="190"/>
      <c r="I351" s="213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 x14ac:dyDescent="0.2">
      <c r="A352" s="210"/>
      <c r="B352" s="174"/>
      <c r="C352" s="204" t="s">
        <v>1691</v>
      </c>
      <c r="D352" s="179"/>
      <c r="E352" s="185"/>
      <c r="F352" s="191"/>
      <c r="G352" s="191"/>
      <c r="H352" s="190"/>
      <c r="I352" s="213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 x14ac:dyDescent="0.2">
      <c r="A353" s="210"/>
      <c r="B353" s="174"/>
      <c r="C353" s="204" t="s">
        <v>1791</v>
      </c>
      <c r="D353" s="179"/>
      <c r="E353" s="185">
        <v>29.536000000000001</v>
      </c>
      <c r="F353" s="191"/>
      <c r="G353" s="191"/>
      <c r="H353" s="190"/>
      <c r="I353" s="213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 x14ac:dyDescent="0.2">
      <c r="A354" s="210"/>
      <c r="B354" s="174"/>
      <c r="C354" s="205" t="s">
        <v>238</v>
      </c>
      <c r="D354" s="180"/>
      <c r="E354" s="186">
        <v>63.612699999999997</v>
      </c>
      <c r="F354" s="191"/>
      <c r="G354" s="191"/>
      <c r="H354" s="190"/>
      <c r="I354" s="213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 x14ac:dyDescent="0.2">
      <c r="A355" s="210"/>
      <c r="B355" s="174"/>
      <c r="C355" s="203" t="s">
        <v>239</v>
      </c>
      <c r="D355" s="179"/>
      <c r="E355" s="185"/>
      <c r="F355" s="191"/>
      <c r="G355" s="191"/>
      <c r="H355" s="190"/>
      <c r="I355" s="213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 x14ac:dyDescent="0.2">
      <c r="A356" s="210"/>
      <c r="B356" s="174"/>
      <c r="C356" s="202" t="s">
        <v>1792</v>
      </c>
      <c r="D356" s="178"/>
      <c r="E356" s="184">
        <v>76.335239999999999</v>
      </c>
      <c r="F356" s="191"/>
      <c r="G356" s="191"/>
      <c r="H356" s="190"/>
      <c r="I356" s="213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ht="33.75" outlineLevel="1" x14ac:dyDescent="0.2">
      <c r="A357" s="211">
        <v>38</v>
      </c>
      <c r="B357" s="173" t="s">
        <v>1793</v>
      </c>
      <c r="C357" s="201" t="s">
        <v>1794</v>
      </c>
      <c r="D357" s="177" t="s">
        <v>167</v>
      </c>
      <c r="E357" s="183">
        <v>1.2</v>
      </c>
      <c r="F357" s="192"/>
      <c r="G357" s="191">
        <f>ROUND(E357*F357,2)</f>
        <v>0</v>
      </c>
      <c r="H357" s="190" t="s">
        <v>287</v>
      </c>
      <c r="I357" s="213" t="s">
        <v>169</v>
      </c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 t="s">
        <v>170</v>
      </c>
      <c r="AF357" s="162"/>
      <c r="AG357" s="162"/>
      <c r="AH357" s="162"/>
      <c r="AI357" s="162"/>
      <c r="AJ357" s="162"/>
      <c r="AK357" s="162"/>
      <c r="AL357" s="162"/>
      <c r="AM357" s="162">
        <v>21</v>
      </c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 x14ac:dyDescent="0.2">
      <c r="A358" s="210"/>
      <c r="B358" s="174"/>
      <c r="C358" s="202" t="s">
        <v>1795</v>
      </c>
      <c r="D358" s="178"/>
      <c r="E358" s="184">
        <v>1.2</v>
      </c>
      <c r="F358" s="191"/>
      <c r="G358" s="191"/>
      <c r="H358" s="190"/>
      <c r="I358" s="213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ht="22.5" outlineLevel="1" x14ac:dyDescent="0.2">
      <c r="A359" s="211">
        <v>39</v>
      </c>
      <c r="B359" s="173" t="s">
        <v>1796</v>
      </c>
      <c r="C359" s="201" t="s">
        <v>1797</v>
      </c>
      <c r="D359" s="177" t="s">
        <v>186</v>
      </c>
      <c r="E359" s="183">
        <v>170.68799999999999</v>
      </c>
      <c r="F359" s="192"/>
      <c r="G359" s="191">
        <f>ROUND(E359*F359,2)</f>
        <v>0</v>
      </c>
      <c r="H359" s="190" t="s">
        <v>287</v>
      </c>
      <c r="I359" s="213" t="s">
        <v>179</v>
      </c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 t="s">
        <v>170</v>
      </c>
      <c r="AF359" s="162"/>
      <c r="AG359" s="162"/>
      <c r="AH359" s="162"/>
      <c r="AI359" s="162"/>
      <c r="AJ359" s="162"/>
      <c r="AK359" s="162"/>
      <c r="AL359" s="162"/>
      <c r="AM359" s="162">
        <v>21</v>
      </c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 x14ac:dyDescent="0.2">
      <c r="A360" s="210"/>
      <c r="B360" s="174"/>
      <c r="C360" s="202" t="s">
        <v>1660</v>
      </c>
      <c r="D360" s="178"/>
      <c r="E360" s="184"/>
      <c r="F360" s="191"/>
      <c r="G360" s="191"/>
      <c r="H360" s="190"/>
      <c r="I360" s="213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 x14ac:dyDescent="0.2">
      <c r="A361" s="210"/>
      <c r="B361" s="174"/>
      <c r="C361" s="203" t="s">
        <v>227</v>
      </c>
      <c r="D361" s="179"/>
      <c r="E361" s="185"/>
      <c r="F361" s="191"/>
      <c r="G361" s="191"/>
      <c r="H361" s="190"/>
      <c r="I361" s="213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 x14ac:dyDescent="0.2">
      <c r="A362" s="210"/>
      <c r="B362" s="174"/>
      <c r="C362" s="204" t="s">
        <v>1707</v>
      </c>
      <c r="D362" s="179"/>
      <c r="E362" s="185">
        <v>65.12</v>
      </c>
      <c r="F362" s="191"/>
      <c r="G362" s="191"/>
      <c r="H362" s="190"/>
      <c r="I362" s="213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 x14ac:dyDescent="0.2">
      <c r="A363" s="210"/>
      <c r="B363" s="174"/>
      <c r="C363" s="204" t="s">
        <v>1708</v>
      </c>
      <c r="D363" s="179"/>
      <c r="E363" s="185">
        <v>7.6</v>
      </c>
      <c r="F363" s="191"/>
      <c r="G363" s="191"/>
      <c r="H363" s="190"/>
      <c r="I363" s="213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outlineLevel="1" x14ac:dyDescent="0.2">
      <c r="A364" s="210"/>
      <c r="B364" s="174"/>
      <c r="C364" s="204" t="s">
        <v>1709</v>
      </c>
      <c r="D364" s="179"/>
      <c r="E364" s="185">
        <v>65.099999999999994</v>
      </c>
      <c r="F364" s="191"/>
      <c r="G364" s="191"/>
      <c r="H364" s="190"/>
      <c r="I364" s="213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 x14ac:dyDescent="0.2">
      <c r="A365" s="210"/>
      <c r="B365" s="174"/>
      <c r="C365" s="204" t="s">
        <v>1710</v>
      </c>
      <c r="D365" s="179"/>
      <c r="E365" s="185">
        <v>4.42</v>
      </c>
      <c r="F365" s="191"/>
      <c r="G365" s="191"/>
      <c r="H365" s="190"/>
      <c r="I365" s="213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 x14ac:dyDescent="0.2">
      <c r="A366" s="210"/>
      <c r="B366" s="174"/>
      <c r="C366" s="205" t="s">
        <v>238</v>
      </c>
      <c r="D366" s="180"/>
      <c r="E366" s="186">
        <v>142.24</v>
      </c>
      <c r="F366" s="191"/>
      <c r="G366" s="191"/>
      <c r="H366" s="190"/>
      <c r="I366" s="213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outlineLevel="1" x14ac:dyDescent="0.2">
      <c r="A367" s="210"/>
      <c r="B367" s="174"/>
      <c r="C367" s="203" t="s">
        <v>239</v>
      </c>
      <c r="D367" s="179"/>
      <c r="E367" s="185"/>
      <c r="F367" s="191"/>
      <c r="G367" s="191"/>
      <c r="H367" s="190"/>
      <c r="I367" s="213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 x14ac:dyDescent="0.2">
      <c r="A368" s="210"/>
      <c r="B368" s="174"/>
      <c r="C368" s="202" t="s">
        <v>1798</v>
      </c>
      <c r="D368" s="178"/>
      <c r="E368" s="184">
        <v>170.68799999999999</v>
      </c>
      <c r="F368" s="191"/>
      <c r="G368" s="191"/>
      <c r="H368" s="190"/>
      <c r="I368" s="213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 outlineLevel="1" x14ac:dyDescent="0.2">
      <c r="A369" s="210"/>
      <c r="B369" s="289" t="s">
        <v>1163</v>
      </c>
      <c r="C369" s="290"/>
      <c r="D369" s="291"/>
      <c r="E369" s="292"/>
      <c r="F369" s="293"/>
      <c r="G369" s="294"/>
      <c r="H369" s="190"/>
      <c r="I369" s="213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>
        <v>0</v>
      </c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</row>
    <row r="370" spans="1:60" outlineLevel="1" x14ac:dyDescent="0.2">
      <c r="A370" s="210"/>
      <c r="B370" s="289" t="s">
        <v>1112</v>
      </c>
      <c r="C370" s="290"/>
      <c r="D370" s="291"/>
      <c r="E370" s="292"/>
      <c r="F370" s="293"/>
      <c r="G370" s="294"/>
      <c r="H370" s="190"/>
      <c r="I370" s="213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 t="s">
        <v>163</v>
      </c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 x14ac:dyDescent="0.2">
      <c r="A371" s="211">
        <v>40</v>
      </c>
      <c r="B371" s="173" t="s">
        <v>1164</v>
      </c>
      <c r="C371" s="201" t="s">
        <v>1165</v>
      </c>
      <c r="D371" s="177" t="s">
        <v>282</v>
      </c>
      <c r="E371" s="183">
        <v>6.2794600000000003</v>
      </c>
      <c r="F371" s="192"/>
      <c r="G371" s="191">
        <f>ROUND(E371*F371,2)</f>
        <v>0</v>
      </c>
      <c r="H371" s="190" t="s">
        <v>1118</v>
      </c>
      <c r="I371" s="213" t="s">
        <v>169</v>
      </c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 t="s">
        <v>170</v>
      </c>
      <c r="AF371" s="162"/>
      <c r="AG371" s="162"/>
      <c r="AH371" s="162"/>
      <c r="AI371" s="162"/>
      <c r="AJ371" s="162"/>
      <c r="AK371" s="162"/>
      <c r="AL371" s="162"/>
      <c r="AM371" s="162">
        <v>21</v>
      </c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x14ac:dyDescent="0.2">
      <c r="A372" s="209" t="s">
        <v>159</v>
      </c>
      <c r="B372" s="172" t="s">
        <v>93</v>
      </c>
      <c r="C372" s="200" t="s">
        <v>94</v>
      </c>
      <c r="D372" s="176"/>
      <c r="E372" s="182"/>
      <c r="F372" s="295">
        <f>SUM(G373:G382)</f>
        <v>0</v>
      </c>
      <c r="G372" s="296"/>
      <c r="H372" s="189"/>
      <c r="I372" s="212"/>
      <c r="AE372" t="s">
        <v>160</v>
      </c>
    </row>
    <row r="373" spans="1:60" outlineLevel="1" x14ac:dyDescent="0.2">
      <c r="A373" s="210"/>
      <c r="B373" s="297" t="s">
        <v>1799</v>
      </c>
      <c r="C373" s="298"/>
      <c r="D373" s="299"/>
      <c r="E373" s="300"/>
      <c r="F373" s="301"/>
      <c r="G373" s="302"/>
      <c r="H373" s="190"/>
      <c r="I373" s="213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>
        <v>0</v>
      </c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 x14ac:dyDescent="0.2">
      <c r="A374" s="211">
        <v>41</v>
      </c>
      <c r="B374" s="173" t="s">
        <v>1800</v>
      </c>
      <c r="C374" s="201" t="s">
        <v>1801</v>
      </c>
      <c r="D374" s="177" t="s">
        <v>347</v>
      </c>
      <c r="E374" s="183">
        <v>4</v>
      </c>
      <c r="F374" s="192"/>
      <c r="G374" s="191">
        <f>ROUND(E374*F374,2)</f>
        <v>0</v>
      </c>
      <c r="H374" s="190" t="s">
        <v>785</v>
      </c>
      <c r="I374" s="213" t="s">
        <v>169</v>
      </c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 t="s">
        <v>170</v>
      </c>
      <c r="AF374" s="162"/>
      <c r="AG374" s="162"/>
      <c r="AH374" s="162"/>
      <c r="AI374" s="162"/>
      <c r="AJ374" s="162"/>
      <c r="AK374" s="162"/>
      <c r="AL374" s="162"/>
      <c r="AM374" s="162">
        <v>21</v>
      </c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 outlineLevel="1" x14ac:dyDescent="0.2">
      <c r="A375" s="210"/>
      <c r="B375" s="289" t="s">
        <v>1802</v>
      </c>
      <c r="C375" s="290"/>
      <c r="D375" s="291"/>
      <c r="E375" s="292"/>
      <c r="F375" s="293"/>
      <c r="G375" s="294"/>
      <c r="H375" s="190"/>
      <c r="I375" s="213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>
        <v>0</v>
      </c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</row>
    <row r="376" spans="1:60" ht="22.5" outlineLevel="1" x14ac:dyDescent="0.2">
      <c r="A376" s="211">
        <v>42</v>
      </c>
      <c r="B376" s="173" t="s">
        <v>1803</v>
      </c>
      <c r="C376" s="201" t="s">
        <v>1804</v>
      </c>
      <c r="D376" s="177" t="s">
        <v>347</v>
      </c>
      <c r="E376" s="183">
        <v>4</v>
      </c>
      <c r="F376" s="192"/>
      <c r="G376" s="191">
        <f>ROUND(E376*F376,2)</f>
        <v>0</v>
      </c>
      <c r="H376" s="190" t="s">
        <v>785</v>
      </c>
      <c r="I376" s="213" t="s">
        <v>169</v>
      </c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 t="s">
        <v>170</v>
      </c>
      <c r="AF376" s="162"/>
      <c r="AG376" s="162"/>
      <c r="AH376" s="162"/>
      <c r="AI376" s="162"/>
      <c r="AJ376" s="162"/>
      <c r="AK376" s="162"/>
      <c r="AL376" s="162"/>
      <c r="AM376" s="162">
        <v>21</v>
      </c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 x14ac:dyDescent="0.2">
      <c r="A377" s="210"/>
      <c r="B377" s="289" t="s">
        <v>1805</v>
      </c>
      <c r="C377" s="290"/>
      <c r="D377" s="291"/>
      <c r="E377" s="292"/>
      <c r="F377" s="293"/>
      <c r="G377" s="294"/>
      <c r="H377" s="190"/>
      <c r="I377" s="213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>
        <v>0</v>
      </c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outlineLevel="1" x14ac:dyDescent="0.2">
      <c r="A378" s="211">
        <v>43</v>
      </c>
      <c r="B378" s="173" t="s">
        <v>1806</v>
      </c>
      <c r="C378" s="201" t="s">
        <v>1807</v>
      </c>
      <c r="D378" s="177" t="s">
        <v>347</v>
      </c>
      <c r="E378" s="183">
        <v>4</v>
      </c>
      <c r="F378" s="192"/>
      <c r="G378" s="191">
        <f>ROUND(E378*F378,2)</f>
        <v>0</v>
      </c>
      <c r="H378" s="190" t="s">
        <v>785</v>
      </c>
      <c r="I378" s="213" t="s">
        <v>169</v>
      </c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 t="s">
        <v>170</v>
      </c>
      <c r="AF378" s="162"/>
      <c r="AG378" s="162"/>
      <c r="AH378" s="162"/>
      <c r="AI378" s="162"/>
      <c r="AJ378" s="162"/>
      <c r="AK378" s="162"/>
      <c r="AL378" s="162"/>
      <c r="AM378" s="162">
        <v>21</v>
      </c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</row>
    <row r="379" spans="1:60" outlineLevel="1" x14ac:dyDescent="0.2">
      <c r="A379" s="211">
        <v>44</v>
      </c>
      <c r="B379" s="173" t="s">
        <v>1808</v>
      </c>
      <c r="C379" s="201" t="s">
        <v>1809</v>
      </c>
      <c r="D379" s="177" t="s">
        <v>1136</v>
      </c>
      <c r="E379" s="183">
        <v>4</v>
      </c>
      <c r="F379" s="192"/>
      <c r="G379" s="191">
        <f>ROUND(E379*F379,2)</f>
        <v>0</v>
      </c>
      <c r="H379" s="190"/>
      <c r="I379" s="213" t="s">
        <v>485</v>
      </c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 t="s">
        <v>486</v>
      </c>
      <c r="AF379" s="162" t="s">
        <v>1646</v>
      </c>
      <c r="AG379" s="162"/>
      <c r="AH379" s="162"/>
      <c r="AI379" s="162"/>
      <c r="AJ379" s="162"/>
      <c r="AK379" s="162"/>
      <c r="AL379" s="162"/>
      <c r="AM379" s="162">
        <v>21</v>
      </c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 outlineLevel="1" x14ac:dyDescent="0.2">
      <c r="A380" s="210"/>
      <c r="B380" s="289" t="s">
        <v>1810</v>
      </c>
      <c r="C380" s="290"/>
      <c r="D380" s="291"/>
      <c r="E380" s="292"/>
      <c r="F380" s="293"/>
      <c r="G380" s="294"/>
      <c r="H380" s="190"/>
      <c r="I380" s="213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>
        <v>0</v>
      </c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</row>
    <row r="381" spans="1:60" outlineLevel="1" x14ac:dyDescent="0.2">
      <c r="A381" s="210"/>
      <c r="B381" s="289" t="s">
        <v>1811</v>
      </c>
      <c r="C381" s="290"/>
      <c r="D381" s="291"/>
      <c r="E381" s="292"/>
      <c r="F381" s="293"/>
      <c r="G381" s="294"/>
      <c r="H381" s="190"/>
      <c r="I381" s="213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 t="s">
        <v>163</v>
      </c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 x14ac:dyDescent="0.2">
      <c r="A382" s="211">
        <v>45</v>
      </c>
      <c r="B382" s="173" t="s">
        <v>1812</v>
      </c>
      <c r="C382" s="201" t="s">
        <v>1165</v>
      </c>
      <c r="D382" s="177" t="s">
        <v>282</v>
      </c>
      <c r="E382" s="183">
        <v>5.5999999999999999E-3</v>
      </c>
      <c r="F382" s="192"/>
      <c r="G382" s="191">
        <f>ROUND(E382*F382,2)</f>
        <v>0</v>
      </c>
      <c r="H382" s="190" t="s">
        <v>785</v>
      </c>
      <c r="I382" s="213" t="s">
        <v>169</v>
      </c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 t="s">
        <v>170</v>
      </c>
      <c r="AF382" s="162"/>
      <c r="AG382" s="162"/>
      <c r="AH382" s="162"/>
      <c r="AI382" s="162"/>
      <c r="AJ382" s="162"/>
      <c r="AK382" s="162"/>
      <c r="AL382" s="162"/>
      <c r="AM382" s="162">
        <v>21</v>
      </c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x14ac:dyDescent="0.2">
      <c r="A383" s="209" t="s">
        <v>159</v>
      </c>
      <c r="B383" s="172" t="s">
        <v>105</v>
      </c>
      <c r="C383" s="200" t="s">
        <v>106</v>
      </c>
      <c r="D383" s="176"/>
      <c r="E383" s="182"/>
      <c r="F383" s="295">
        <f>SUM(G384:G414)</f>
        <v>0</v>
      </c>
      <c r="G383" s="296"/>
      <c r="H383" s="189"/>
      <c r="I383" s="212"/>
      <c r="AE383" t="s">
        <v>160</v>
      </c>
    </row>
    <row r="384" spans="1:60" outlineLevel="1" x14ac:dyDescent="0.2">
      <c r="A384" s="210"/>
      <c r="B384" s="297" t="s">
        <v>1231</v>
      </c>
      <c r="C384" s="298"/>
      <c r="D384" s="299"/>
      <c r="E384" s="300"/>
      <c r="F384" s="301"/>
      <c r="G384" s="302"/>
      <c r="H384" s="190"/>
      <c r="I384" s="213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>
        <v>0</v>
      </c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outlineLevel="1" x14ac:dyDescent="0.2">
      <c r="A385" s="210"/>
      <c r="B385" s="289" t="s">
        <v>1232</v>
      </c>
      <c r="C385" s="290"/>
      <c r="D385" s="291"/>
      <c r="E385" s="292"/>
      <c r="F385" s="293"/>
      <c r="G385" s="294"/>
      <c r="H385" s="190"/>
      <c r="I385" s="213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>
        <v>1</v>
      </c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</row>
    <row r="386" spans="1:60" outlineLevel="1" x14ac:dyDescent="0.2">
      <c r="A386" s="211">
        <v>46</v>
      </c>
      <c r="B386" s="173" t="s">
        <v>1233</v>
      </c>
      <c r="C386" s="201" t="s">
        <v>1813</v>
      </c>
      <c r="D386" s="177" t="s">
        <v>167</v>
      </c>
      <c r="E386" s="183">
        <v>94.577699999999993</v>
      </c>
      <c r="F386" s="192"/>
      <c r="G386" s="191">
        <f>ROUND(E386*F386,2)</f>
        <v>0</v>
      </c>
      <c r="H386" s="190" t="s">
        <v>1235</v>
      </c>
      <c r="I386" s="213" t="s">
        <v>169</v>
      </c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 t="s">
        <v>170</v>
      </c>
      <c r="AF386" s="162"/>
      <c r="AG386" s="162"/>
      <c r="AH386" s="162"/>
      <c r="AI386" s="162"/>
      <c r="AJ386" s="162"/>
      <c r="AK386" s="162"/>
      <c r="AL386" s="162"/>
      <c r="AM386" s="162">
        <v>21</v>
      </c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 x14ac:dyDescent="0.2">
      <c r="A387" s="210"/>
      <c r="B387" s="174"/>
      <c r="C387" s="202" t="s">
        <v>1814</v>
      </c>
      <c r="D387" s="178"/>
      <c r="E387" s="184"/>
      <c r="F387" s="191"/>
      <c r="G387" s="191"/>
      <c r="H387" s="190"/>
      <c r="I387" s="213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 x14ac:dyDescent="0.2">
      <c r="A388" s="210"/>
      <c r="B388" s="174"/>
      <c r="C388" s="202" t="s">
        <v>1815</v>
      </c>
      <c r="D388" s="178"/>
      <c r="E388" s="184">
        <v>13.9275</v>
      </c>
      <c r="F388" s="191"/>
      <c r="G388" s="191"/>
      <c r="H388" s="190"/>
      <c r="I388" s="213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outlineLevel="1" x14ac:dyDescent="0.2">
      <c r="A389" s="210"/>
      <c r="B389" s="174"/>
      <c r="C389" s="202" t="s">
        <v>1816</v>
      </c>
      <c r="D389" s="178"/>
      <c r="E389" s="184">
        <v>2.8374999999999999</v>
      </c>
      <c r="F389" s="191"/>
      <c r="G389" s="191"/>
      <c r="H389" s="190"/>
      <c r="I389" s="213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 x14ac:dyDescent="0.2">
      <c r="A390" s="210"/>
      <c r="B390" s="174"/>
      <c r="C390" s="202" t="s">
        <v>1817</v>
      </c>
      <c r="D390" s="178"/>
      <c r="E390" s="184">
        <v>14.2</v>
      </c>
      <c r="F390" s="191"/>
      <c r="G390" s="191"/>
      <c r="H390" s="190"/>
      <c r="I390" s="213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 x14ac:dyDescent="0.2">
      <c r="A391" s="210"/>
      <c r="B391" s="174"/>
      <c r="C391" s="202" t="s">
        <v>554</v>
      </c>
      <c r="D391" s="178"/>
      <c r="E391" s="184"/>
      <c r="F391" s="191"/>
      <c r="G391" s="191"/>
      <c r="H391" s="190"/>
      <c r="I391" s="213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 x14ac:dyDescent="0.2">
      <c r="A392" s="210"/>
      <c r="B392" s="174"/>
      <c r="C392" s="202" t="s">
        <v>1818</v>
      </c>
      <c r="D392" s="178"/>
      <c r="E392" s="184"/>
      <c r="F392" s="191"/>
      <c r="G392" s="191"/>
      <c r="H392" s="190"/>
      <c r="I392" s="213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outlineLevel="1" x14ac:dyDescent="0.2">
      <c r="A393" s="210"/>
      <c r="B393" s="174"/>
      <c r="C393" s="202" t="s">
        <v>1819</v>
      </c>
      <c r="D393" s="178"/>
      <c r="E393" s="184">
        <v>28.969200000000001</v>
      </c>
      <c r="F393" s="191"/>
      <c r="G393" s="191"/>
      <c r="H393" s="190"/>
      <c r="I393" s="213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 x14ac:dyDescent="0.2">
      <c r="A394" s="210"/>
      <c r="B394" s="174"/>
      <c r="C394" s="202" t="s">
        <v>1820</v>
      </c>
      <c r="D394" s="178"/>
      <c r="E394" s="184">
        <v>29.536000000000001</v>
      </c>
      <c r="F394" s="191"/>
      <c r="G394" s="191"/>
      <c r="H394" s="190"/>
      <c r="I394" s="213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 outlineLevel="1" x14ac:dyDescent="0.2">
      <c r="A395" s="210"/>
      <c r="B395" s="174"/>
      <c r="C395" s="202" t="s">
        <v>554</v>
      </c>
      <c r="D395" s="178"/>
      <c r="E395" s="184"/>
      <c r="F395" s="191"/>
      <c r="G395" s="191"/>
      <c r="H395" s="190"/>
      <c r="I395" s="213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</row>
    <row r="396" spans="1:60" outlineLevel="1" x14ac:dyDescent="0.2">
      <c r="A396" s="210"/>
      <c r="B396" s="174"/>
      <c r="C396" s="202" t="s">
        <v>1821</v>
      </c>
      <c r="D396" s="178"/>
      <c r="E396" s="184">
        <v>5.1074999999999999</v>
      </c>
      <c r="F396" s="191"/>
      <c r="G396" s="191"/>
      <c r="H396" s="190"/>
      <c r="I396" s="213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ht="22.5" outlineLevel="1" x14ac:dyDescent="0.2">
      <c r="A397" s="211">
        <v>47</v>
      </c>
      <c r="B397" s="173" t="s">
        <v>1236</v>
      </c>
      <c r="C397" s="201" t="s">
        <v>1822</v>
      </c>
      <c r="D397" s="177" t="s">
        <v>167</v>
      </c>
      <c r="E397" s="183">
        <v>104.03547</v>
      </c>
      <c r="F397" s="192"/>
      <c r="G397" s="191">
        <f>ROUND(E397*F397,2)</f>
        <v>0</v>
      </c>
      <c r="H397" s="190" t="s">
        <v>287</v>
      </c>
      <c r="I397" s="213" t="s">
        <v>169</v>
      </c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 t="s">
        <v>170</v>
      </c>
      <c r="AF397" s="162"/>
      <c r="AG397" s="162"/>
      <c r="AH397" s="162"/>
      <c r="AI397" s="162"/>
      <c r="AJ397" s="162"/>
      <c r="AK397" s="162"/>
      <c r="AL397" s="162"/>
      <c r="AM397" s="162">
        <v>21</v>
      </c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 x14ac:dyDescent="0.2">
      <c r="A398" s="210"/>
      <c r="B398" s="174"/>
      <c r="C398" s="203" t="s">
        <v>227</v>
      </c>
      <c r="D398" s="179"/>
      <c r="E398" s="185"/>
      <c r="F398" s="191"/>
      <c r="G398" s="191"/>
      <c r="H398" s="190"/>
      <c r="I398" s="213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 x14ac:dyDescent="0.2">
      <c r="A399" s="210"/>
      <c r="B399" s="174"/>
      <c r="C399" s="204" t="s">
        <v>1823</v>
      </c>
      <c r="D399" s="179"/>
      <c r="E399" s="185"/>
      <c r="F399" s="191"/>
      <c r="G399" s="191"/>
      <c r="H399" s="190"/>
      <c r="I399" s="213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 x14ac:dyDescent="0.2">
      <c r="A400" s="210"/>
      <c r="B400" s="174"/>
      <c r="C400" s="204" t="s">
        <v>1824</v>
      </c>
      <c r="D400" s="179"/>
      <c r="E400" s="185">
        <v>13.9275</v>
      </c>
      <c r="F400" s="191"/>
      <c r="G400" s="191"/>
      <c r="H400" s="190"/>
      <c r="I400" s="213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 x14ac:dyDescent="0.2">
      <c r="A401" s="210"/>
      <c r="B401" s="174"/>
      <c r="C401" s="204" t="s">
        <v>1825</v>
      </c>
      <c r="D401" s="179"/>
      <c r="E401" s="185">
        <v>2.8374999999999999</v>
      </c>
      <c r="F401" s="191"/>
      <c r="G401" s="191"/>
      <c r="H401" s="190"/>
      <c r="I401" s="213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 outlineLevel="1" x14ac:dyDescent="0.2">
      <c r="A402" s="210"/>
      <c r="B402" s="174"/>
      <c r="C402" s="204" t="s">
        <v>1826</v>
      </c>
      <c r="D402" s="179"/>
      <c r="E402" s="185">
        <v>14.2</v>
      </c>
      <c r="F402" s="191"/>
      <c r="G402" s="191"/>
      <c r="H402" s="190"/>
      <c r="I402" s="213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</row>
    <row r="403" spans="1:60" outlineLevel="1" x14ac:dyDescent="0.2">
      <c r="A403" s="210"/>
      <c r="B403" s="174"/>
      <c r="C403" s="204" t="s">
        <v>1725</v>
      </c>
      <c r="D403" s="179"/>
      <c r="E403" s="185"/>
      <c r="F403" s="191"/>
      <c r="G403" s="191"/>
      <c r="H403" s="190"/>
      <c r="I403" s="213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 x14ac:dyDescent="0.2">
      <c r="A404" s="210"/>
      <c r="B404" s="174"/>
      <c r="C404" s="204" t="s">
        <v>1827</v>
      </c>
      <c r="D404" s="179"/>
      <c r="E404" s="185"/>
      <c r="F404" s="191"/>
      <c r="G404" s="191"/>
      <c r="H404" s="190"/>
      <c r="I404" s="213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 outlineLevel="1" x14ac:dyDescent="0.2">
      <c r="A405" s="210"/>
      <c r="B405" s="174"/>
      <c r="C405" s="204" t="s">
        <v>1828</v>
      </c>
      <c r="D405" s="179"/>
      <c r="E405" s="185">
        <v>28.969200000000001</v>
      </c>
      <c r="F405" s="191"/>
      <c r="G405" s="191"/>
      <c r="H405" s="190"/>
      <c r="I405" s="213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</row>
    <row r="406" spans="1:60" outlineLevel="1" x14ac:dyDescent="0.2">
      <c r="A406" s="210"/>
      <c r="B406" s="174"/>
      <c r="C406" s="204" t="s">
        <v>1829</v>
      </c>
      <c r="D406" s="179"/>
      <c r="E406" s="185">
        <v>29.536000000000001</v>
      </c>
      <c r="F406" s="191"/>
      <c r="G406" s="191"/>
      <c r="H406" s="190"/>
      <c r="I406" s="213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</row>
    <row r="407" spans="1:60" outlineLevel="1" x14ac:dyDescent="0.2">
      <c r="A407" s="210"/>
      <c r="B407" s="174"/>
      <c r="C407" s="204" t="s">
        <v>1725</v>
      </c>
      <c r="D407" s="179"/>
      <c r="E407" s="185"/>
      <c r="F407" s="191"/>
      <c r="G407" s="191"/>
      <c r="H407" s="190"/>
      <c r="I407" s="213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</row>
    <row r="408" spans="1:60" outlineLevel="1" x14ac:dyDescent="0.2">
      <c r="A408" s="210"/>
      <c r="B408" s="174"/>
      <c r="C408" s="204" t="s">
        <v>1830</v>
      </c>
      <c r="D408" s="179"/>
      <c r="E408" s="185">
        <v>5.1074999999999999</v>
      </c>
      <c r="F408" s="191"/>
      <c r="G408" s="191"/>
      <c r="H408" s="190"/>
      <c r="I408" s="213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</row>
    <row r="409" spans="1:60" outlineLevel="1" x14ac:dyDescent="0.2">
      <c r="A409" s="210"/>
      <c r="B409" s="174"/>
      <c r="C409" s="205" t="s">
        <v>238</v>
      </c>
      <c r="D409" s="180"/>
      <c r="E409" s="186">
        <v>94.577699999999993</v>
      </c>
      <c r="F409" s="191"/>
      <c r="G409" s="191"/>
      <c r="H409" s="190"/>
      <c r="I409" s="213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</row>
    <row r="410" spans="1:60" outlineLevel="1" x14ac:dyDescent="0.2">
      <c r="A410" s="210"/>
      <c r="B410" s="174"/>
      <c r="C410" s="203" t="s">
        <v>239</v>
      </c>
      <c r="D410" s="179"/>
      <c r="E410" s="185"/>
      <c r="F410" s="191"/>
      <c r="G410" s="191"/>
      <c r="H410" s="190"/>
      <c r="I410" s="213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</row>
    <row r="411" spans="1:60" outlineLevel="1" x14ac:dyDescent="0.2">
      <c r="A411" s="210"/>
      <c r="B411" s="174"/>
      <c r="C411" s="202" t="s">
        <v>1831</v>
      </c>
      <c r="D411" s="178"/>
      <c r="E411" s="184">
        <v>104.03547</v>
      </c>
      <c r="F411" s="191"/>
      <c r="G411" s="191"/>
      <c r="H411" s="190"/>
      <c r="I411" s="213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</row>
    <row r="412" spans="1:60" outlineLevel="1" x14ac:dyDescent="0.2">
      <c r="A412" s="210"/>
      <c r="B412" s="289" t="s">
        <v>1238</v>
      </c>
      <c r="C412" s="290"/>
      <c r="D412" s="291"/>
      <c r="E412" s="292"/>
      <c r="F412" s="293"/>
      <c r="G412" s="294"/>
      <c r="H412" s="190"/>
      <c r="I412" s="213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>
        <v>0</v>
      </c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</row>
    <row r="413" spans="1:60" outlineLevel="1" x14ac:dyDescent="0.2">
      <c r="A413" s="210"/>
      <c r="B413" s="289" t="s">
        <v>1112</v>
      </c>
      <c r="C413" s="290"/>
      <c r="D413" s="291"/>
      <c r="E413" s="292"/>
      <c r="F413" s="293"/>
      <c r="G413" s="294"/>
      <c r="H413" s="190"/>
      <c r="I413" s="213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 t="s">
        <v>163</v>
      </c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</row>
    <row r="414" spans="1:60" outlineLevel="1" x14ac:dyDescent="0.2">
      <c r="A414" s="211">
        <v>48</v>
      </c>
      <c r="B414" s="173" t="s">
        <v>1239</v>
      </c>
      <c r="C414" s="201" t="s">
        <v>1165</v>
      </c>
      <c r="D414" s="177" t="s">
        <v>282</v>
      </c>
      <c r="E414" s="183">
        <v>1.5548599999999999</v>
      </c>
      <c r="F414" s="192"/>
      <c r="G414" s="191">
        <f>ROUND(E414*F414,2)</f>
        <v>0</v>
      </c>
      <c r="H414" s="190" t="s">
        <v>1235</v>
      </c>
      <c r="I414" s="213" t="s">
        <v>169</v>
      </c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 t="s">
        <v>170</v>
      </c>
      <c r="AF414" s="162"/>
      <c r="AG414" s="162"/>
      <c r="AH414" s="162"/>
      <c r="AI414" s="162"/>
      <c r="AJ414" s="162"/>
      <c r="AK414" s="162"/>
      <c r="AL414" s="162"/>
      <c r="AM414" s="162">
        <v>21</v>
      </c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</row>
    <row r="415" spans="1:60" x14ac:dyDescent="0.2">
      <c r="A415" s="209" t="s">
        <v>159</v>
      </c>
      <c r="B415" s="172" t="s">
        <v>107</v>
      </c>
      <c r="C415" s="200" t="s">
        <v>108</v>
      </c>
      <c r="D415" s="176"/>
      <c r="E415" s="182"/>
      <c r="F415" s="295">
        <f>SUM(G416:G451)</f>
        <v>0</v>
      </c>
      <c r="G415" s="296"/>
      <c r="H415" s="189"/>
      <c r="I415" s="212"/>
      <c r="AE415" t="s">
        <v>160</v>
      </c>
    </row>
    <row r="416" spans="1:60" outlineLevel="1" x14ac:dyDescent="0.2">
      <c r="A416" s="210"/>
      <c r="B416" s="297" t="s">
        <v>1251</v>
      </c>
      <c r="C416" s="298"/>
      <c r="D416" s="299"/>
      <c r="E416" s="300"/>
      <c r="F416" s="301"/>
      <c r="G416" s="302"/>
      <c r="H416" s="190"/>
      <c r="I416" s="213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>
        <v>0</v>
      </c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</row>
    <row r="417" spans="1:60" outlineLevel="1" x14ac:dyDescent="0.2">
      <c r="A417" s="210"/>
      <c r="B417" s="289" t="s">
        <v>1252</v>
      </c>
      <c r="C417" s="290"/>
      <c r="D417" s="291"/>
      <c r="E417" s="292"/>
      <c r="F417" s="293"/>
      <c r="G417" s="294"/>
      <c r="H417" s="190"/>
      <c r="I417" s="213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>
        <v>1</v>
      </c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</row>
    <row r="418" spans="1:60" outlineLevel="1" x14ac:dyDescent="0.2">
      <c r="A418" s="211">
        <v>49</v>
      </c>
      <c r="B418" s="173" t="s">
        <v>1832</v>
      </c>
      <c r="C418" s="201" t="s">
        <v>1833</v>
      </c>
      <c r="D418" s="177" t="s">
        <v>186</v>
      </c>
      <c r="E418" s="183">
        <v>7.6</v>
      </c>
      <c r="F418" s="192"/>
      <c r="G418" s="191">
        <f>ROUND(E418*F418,2)</f>
        <v>0</v>
      </c>
      <c r="H418" s="190" t="s">
        <v>1246</v>
      </c>
      <c r="I418" s="213" t="s">
        <v>169</v>
      </c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 t="s">
        <v>170</v>
      </c>
      <c r="AF418" s="162"/>
      <c r="AG418" s="162"/>
      <c r="AH418" s="162"/>
      <c r="AI418" s="162"/>
      <c r="AJ418" s="162"/>
      <c r="AK418" s="162"/>
      <c r="AL418" s="162"/>
      <c r="AM418" s="162">
        <v>21</v>
      </c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</row>
    <row r="419" spans="1:60" outlineLevel="1" x14ac:dyDescent="0.2">
      <c r="A419" s="210"/>
      <c r="B419" s="174"/>
      <c r="C419" s="303" t="s">
        <v>1834</v>
      </c>
      <c r="D419" s="304"/>
      <c r="E419" s="305"/>
      <c r="F419" s="306"/>
      <c r="G419" s="307"/>
      <c r="H419" s="190"/>
      <c r="I419" s="213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5" t="str">
        <f>C419</f>
        <v>včetně zednické výpomoci.</v>
      </c>
      <c r="BB419" s="162"/>
      <c r="BC419" s="162"/>
      <c r="BD419" s="162"/>
      <c r="BE419" s="162"/>
      <c r="BF419" s="162"/>
      <c r="BG419" s="162"/>
      <c r="BH419" s="162"/>
    </row>
    <row r="420" spans="1:60" outlineLevel="1" x14ac:dyDescent="0.2">
      <c r="A420" s="210"/>
      <c r="B420" s="174"/>
      <c r="C420" s="202" t="s">
        <v>1835</v>
      </c>
      <c r="D420" s="178"/>
      <c r="E420" s="184"/>
      <c r="F420" s="191"/>
      <c r="G420" s="191"/>
      <c r="H420" s="190"/>
      <c r="I420" s="213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</row>
    <row r="421" spans="1:60" outlineLevel="1" x14ac:dyDescent="0.2">
      <c r="A421" s="210"/>
      <c r="B421" s="174"/>
      <c r="C421" s="202" t="s">
        <v>1763</v>
      </c>
      <c r="D421" s="178"/>
      <c r="E421" s="184">
        <v>7.6</v>
      </c>
      <c r="F421" s="191"/>
      <c r="G421" s="191"/>
      <c r="H421" s="190"/>
      <c r="I421" s="213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</row>
    <row r="422" spans="1:60" outlineLevel="1" x14ac:dyDescent="0.2">
      <c r="A422" s="210"/>
      <c r="B422" s="289" t="s">
        <v>1251</v>
      </c>
      <c r="C422" s="290"/>
      <c r="D422" s="291"/>
      <c r="E422" s="292"/>
      <c r="F422" s="293"/>
      <c r="G422" s="294"/>
      <c r="H422" s="190"/>
      <c r="I422" s="213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>
        <v>0</v>
      </c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</row>
    <row r="423" spans="1:60" outlineLevel="1" x14ac:dyDescent="0.2">
      <c r="A423" s="210"/>
      <c r="B423" s="289" t="s">
        <v>1252</v>
      </c>
      <c r="C423" s="290"/>
      <c r="D423" s="291"/>
      <c r="E423" s="292"/>
      <c r="F423" s="293"/>
      <c r="G423" s="294"/>
      <c r="H423" s="190"/>
      <c r="I423" s="213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>
        <v>1</v>
      </c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</row>
    <row r="424" spans="1:60" outlineLevel="1" x14ac:dyDescent="0.2">
      <c r="A424" s="211">
        <v>50</v>
      </c>
      <c r="B424" s="173" t="s">
        <v>1836</v>
      </c>
      <c r="C424" s="201" t="s">
        <v>1837</v>
      </c>
      <c r="D424" s="177" t="s">
        <v>186</v>
      </c>
      <c r="E424" s="183">
        <v>11.35</v>
      </c>
      <c r="F424" s="192"/>
      <c r="G424" s="191">
        <f>ROUND(E424*F424,2)</f>
        <v>0</v>
      </c>
      <c r="H424" s="190" t="s">
        <v>1246</v>
      </c>
      <c r="I424" s="213" t="s">
        <v>169</v>
      </c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 t="s">
        <v>170</v>
      </c>
      <c r="AF424" s="162"/>
      <c r="AG424" s="162"/>
      <c r="AH424" s="162"/>
      <c r="AI424" s="162"/>
      <c r="AJ424" s="162"/>
      <c r="AK424" s="162"/>
      <c r="AL424" s="162"/>
      <c r="AM424" s="162">
        <v>21</v>
      </c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</row>
    <row r="425" spans="1:60" outlineLevel="1" x14ac:dyDescent="0.2">
      <c r="A425" s="210"/>
      <c r="B425" s="174"/>
      <c r="C425" s="202" t="s">
        <v>1838</v>
      </c>
      <c r="D425" s="178"/>
      <c r="E425" s="184">
        <v>11.35</v>
      </c>
      <c r="F425" s="191"/>
      <c r="G425" s="191"/>
      <c r="H425" s="190"/>
      <c r="I425" s="213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</row>
    <row r="426" spans="1:60" outlineLevel="1" x14ac:dyDescent="0.2">
      <c r="A426" s="210"/>
      <c r="B426" s="289" t="s">
        <v>1251</v>
      </c>
      <c r="C426" s="290"/>
      <c r="D426" s="291"/>
      <c r="E426" s="292"/>
      <c r="F426" s="293"/>
      <c r="G426" s="294"/>
      <c r="H426" s="190"/>
      <c r="I426" s="213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>
        <v>0</v>
      </c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</row>
    <row r="427" spans="1:60" outlineLevel="1" x14ac:dyDescent="0.2">
      <c r="A427" s="210"/>
      <c r="B427" s="289" t="s">
        <v>1252</v>
      </c>
      <c r="C427" s="290"/>
      <c r="D427" s="291"/>
      <c r="E427" s="292"/>
      <c r="F427" s="293"/>
      <c r="G427" s="294"/>
      <c r="H427" s="190"/>
      <c r="I427" s="213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>
        <v>1</v>
      </c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</row>
    <row r="428" spans="1:60" outlineLevel="1" x14ac:dyDescent="0.2">
      <c r="A428" s="211">
        <v>51</v>
      </c>
      <c r="B428" s="173" t="s">
        <v>1839</v>
      </c>
      <c r="C428" s="201" t="s">
        <v>1840</v>
      </c>
      <c r="D428" s="177" t="s">
        <v>186</v>
      </c>
      <c r="E428" s="183">
        <v>112.58</v>
      </c>
      <c r="F428" s="192"/>
      <c r="G428" s="191">
        <f>ROUND(E428*F428,2)</f>
        <v>0</v>
      </c>
      <c r="H428" s="190" t="s">
        <v>1246</v>
      </c>
      <c r="I428" s="213" t="s">
        <v>169</v>
      </c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 t="s">
        <v>170</v>
      </c>
      <c r="AF428" s="162"/>
      <c r="AG428" s="162"/>
      <c r="AH428" s="162"/>
      <c r="AI428" s="162"/>
      <c r="AJ428" s="162"/>
      <c r="AK428" s="162"/>
      <c r="AL428" s="162"/>
      <c r="AM428" s="162">
        <v>21</v>
      </c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</row>
    <row r="429" spans="1:60" outlineLevel="1" x14ac:dyDescent="0.2">
      <c r="A429" s="210"/>
      <c r="B429" s="174"/>
      <c r="C429" s="202" t="s">
        <v>1841</v>
      </c>
      <c r="D429" s="178"/>
      <c r="E429" s="184"/>
      <c r="F429" s="191"/>
      <c r="G429" s="191"/>
      <c r="H429" s="190"/>
      <c r="I429" s="213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</row>
    <row r="430" spans="1:60" outlineLevel="1" x14ac:dyDescent="0.2">
      <c r="A430" s="210"/>
      <c r="B430" s="174"/>
      <c r="C430" s="202" t="s">
        <v>1632</v>
      </c>
      <c r="D430" s="178"/>
      <c r="E430" s="184">
        <v>55.71</v>
      </c>
      <c r="F430" s="191"/>
      <c r="G430" s="191"/>
      <c r="H430" s="190"/>
      <c r="I430" s="213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</row>
    <row r="431" spans="1:60" outlineLevel="1" x14ac:dyDescent="0.2">
      <c r="A431" s="210"/>
      <c r="B431" s="174"/>
      <c r="C431" s="202" t="s">
        <v>1633</v>
      </c>
      <c r="D431" s="178"/>
      <c r="E431" s="184">
        <v>56.87</v>
      </c>
      <c r="F431" s="191"/>
      <c r="G431" s="191"/>
      <c r="H431" s="190"/>
      <c r="I431" s="213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</row>
    <row r="432" spans="1:60" outlineLevel="1" x14ac:dyDescent="0.2">
      <c r="A432" s="210"/>
      <c r="B432" s="289" t="s">
        <v>1842</v>
      </c>
      <c r="C432" s="290"/>
      <c r="D432" s="291"/>
      <c r="E432" s="292"/>
      <c r="F432" s="293"/>
      <c r="G432" s="294"/>
      <c r="H432" s="190"/>
      <c r="I432" s="213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>
        <v>0</v>
      </c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</row>
    <row r="433" spans="1:60" outlineLevel="1" x14ac:dyDescent="0.2">
      <c r="A433" s="211">
        <v>52</v>
      </c>
      <c r="B433" s="173" t="s">
        <v>1843</v>
      </c>
      <c r="C433" s="201" t="s">
        <v>1844</v>
      </c>
      <c r="D433" s="177" t="s">
        <v>186</v>
      </c>
      <c r="E433" s="183">
        <v>119.17</v>
      </c>
      <c r="F433" s="192"/>
      <c r="G433" s="191">
        <f>ROUND(E433*F433,2)</f>
        <v>0</v>
      </c>
      <c r="H433" s="190" t="s">
        <v>1246</v>
      </c>
      <c r="I433" s="213" t="s">
        <v>169</v>
      </c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 t="s">
        <v>170</v>
      </c>
      <c r="AF433" s="162"/>
      <c r="AG433" s="162"/>
      <c r="AH433" s="162"/>
      <c r="AI433" s="162"/>
      <c r="AJ433" s="162"/>
      <c r="AK433" s="162"/>
      <c r="AL433" s="162"/>
      <c r="AM433" s="162">
        <v>21</v>
      </c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</row>
    <row r="434" spans="1:60" outlineLevel="1" x14ac:dyDescent="0.2">
      <c r="A434" s="210"/>
      <c r="B434" s="174"/>
      <c r="C434" s="202" t="s">
        <v>1845</v>
      </c>
      <c r="D434" s="178"/>
      <c r="E434" s="184"/>
      <c r="F434" s="191"/>
      <c r="G434" s="191"/>
      <c r="H434" s="190"/>
      <c r="I434" s="213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</row>
    <row r="435" spans="1:60" outlineLevel="1" x14ac:dyDescent="0.2">
      <c r="A435" s="210"/>
      <c r="B435" s="174"/>
      <c r="C435" s="202" t="s">
        <v>1846</v>
      </c>
      <c r="D435" s="178"/>
      <c r="E435" s="184">
        <v>55.37</v>
      </c>
      <c r="F435" s="191"/>
      <c r="G435" s="191"/>
      <c r="H435" s="190"/>
      <c r="I435" s="213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</row>
    <row r="436" spans="1:60" outlineLevel="1" x14ac:dyDescent="0.2">
      <c r="A436" s="210"/>
      <c r="B436" s="174"/>
      <c r="C436" s="202" t="s">
        <v>1847</v>
      </c>
      <c r="D436" s="178"/>
      <c r="E436" s="184">
        <v>11.55</v>
      </c>
      <c r="F436" s="191"/>
      <c r="G436" s="191"/>
      <c r="H436" s="190"/>
      <c r="I436" s="213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</row>
    <row r="437" spans="1:60" outlineLevel="1" x14ac:dyDescent="0.2">
      <c r="A437" s="210"/>
      <c r="B437" s="174"/>
      <c r="C437" s="202" t="s">
        <v>1848</v>
      </c>
      <c r="D437" s="178"/>
      <c r="E437" s="184">
        <v>52.25</v>
      </c>
      <c r="F437" s="191"/>
      <c r="G437" s="191"/>
      <c r="H437" s="190"/>
      <c r="I437" s="213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</row>
    <row r="438" spans="1:60" ht="33.75" outlineLevel="1" x14ac:dyDescent="0.2">
      <c r="A438" s="211">
        <v>53</v>
      </c>
      <c r="B438" s="173" t="s">
        <v>1309</v>
      </c>
      <c r="C438" s="201" t="s">
        <v>1310</v>
      </c>
      <c r="D438" s="177" t="s">
        <v>167</v>
      </c>
      <c r="E438" s="183">
        <v>103.2086</v>
      </c>
      <c r="F438" s="192"/>
      <c r="G438" s="191">
        <f>ROUND(E438*F438,2)</f>
        <v>0</v>
      </c>
      <c r="H438" s="190" t="s">
        <v>287</v>
      </c>
      <c r="I438" s="213" t="s">
        <v>169</v>
      </c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 t="s">
        <v>170</v>
      </c>
      <c r="AF438" s="162"/>
      <c r="AG438" s="162"/>
      <c r="AH438" s="162"/>
      <c r="AI438" s="162"/>
      <c r="AJ438" s="162"/>
      <c r="AK438" s="162"/>
      <c r="AL438" s="162"/>
      <c r="AM438" s="162">
        <v>21</v>
      </c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</row>
    <row r="439" spans="1:60" outlineLevel="1" x14ac:dyDescent="0.2">
      <c r="A439" s="210"/>
      <c r="B439" s="174"/>
      <c r="C439" s="202" t="s">
        <v>1311</v>
      </c>
      <c r="D439" s="178"/>
      <c r="E439" s="184"/>
      <c r="F439" s="191"/>
      <c r="G439" s="191"/>
      <c r="H439" s="190"/>
      <c r="I439" s="213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</row>
    <row r="440" spans="1:60" outlineLevel="1" x14ac:dyDescent="0.2">
      <c r="A440" s="210"/>
      <c r="B440" s="174"/>
      <c r="C440" s="203" t="s">
        <v>227</v>
      </c>
      <c r="D440" s="179"/>
      <c r="E440" s="185"/>
      <c r="F440" s="191"/>
      <c r="G440" s="191"/>
      <c r="H440" s="190"/>
      <c r="I440" s="213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</row>
    <row r="441" spans="1:60" outlineLevel="1" x14ac:dyDescent="0.2">
      <c r="A441" s="210"/>
      <c r="B441" s="174"/>
      <c r="C441" s="204" t="s">
        <v>1849</v>
      </c>
      <c r="D441" s="179"/>
      <c r="E441" s="185">
        <v>1.9</v>
      </c>
      <c r="F441" s="191"/>
      <c r="G441" s="191"/>
      <c r="H441" s="190"/>
      <c r="I441" s="213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</row>
    <row r="442" spans="1:60" outlineLevel="1" x14ac:dyDescent="0.2">
      <c r="A442" s="210"/>
      <c r="B442" s="174"/>
      <c r="C442" s="204" t="s">
        <v>1850</v>
      </c>
      <c r="D442" s="179"/>
      <c r="E442" s="185">
        <v>7.4909999999999997</v>
      </c>
      <c r="F442" s="191"/>
      <c r="G442" s="191"/>
      <c r="H442" s="190"/>
      <c r="I442" s="213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</row>
    <row r="443" spans="1:60" outlineLevel="1" x14ac:dyDescent="0.2">
      <c r="A443" s="210"/>
      <c r="B443" s="174"/>
      <c r="C443" s="204" t="s">
        <v>1851</v>
      </c>
      <c r="D443" s="179"/>
      <c r="E443" s="185"/>
      <c r="F443" s="191"/>
      <c r="G443" s="191"/>
      <c r="H443" s="190"/>
      <c r="I443" s="213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</row>
    <row r="444" spans="1:60" outlineLevel="1" x14ac:dyDescent="0.2">
      <c r="A444" s="210"/>
      <c r="B444" s="174"/>
      <c r="C444" s="204" t="s">
        <v>1852</v>
      </c>
      <c r="D444" s="179"/>
      <c r="E444" s="185">
        <v>41.782499999999999</v>
      </c>
      <c r="F444" s="191"/>
      <c r="G444" s="191"/>
      <c r="H444" s="190"/>
      <c r="I444" s="213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</row>
    <row r="445" spans="1:60" outlineLevel="1" x14ac:dyDescent="0.2">
      <c r="A445" s="210"/>
      <c r="B445" s="174"/>
      <c r="C445" s="204" t="s">
        <v>1853</v>
      </c>
      <c r="D445" s="179"/>
      <c r="E445" s="185">
        <v>42.652500000000003</v>
      </c>
      <c r="F445" s="191"/>
      <c r="G445" s="191"/>
      <c r="H445" s="190"/>
      <c r="I445" s="213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</row>
    <row r="446" spans="1:60" outlineLevel="1" x14ac:dyDescent="0.2">
      <c r="A446" s="210"/>
      <c r="B446" s="174"/>
      <c r="C446" s="205" t="s">
        <v>238</v>
      </c>
      <c r="D446" s="180"/>
      <c r="E446" s="186">
        <v>93.825999999999993</v>
      </c>
      <c r="F446" s="191"/>
      <c r="G446" s="191"/>
      <c r="H446" s="190"/>
      <c r="I446" s="213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</row>
    <row r="447" spans="1:60" outlineLevel="1" x14ac:dyDescent="0.2">
      <c r="A447" s="210"/>
      <c r="B447" s="174"/>
      <c r="C447" s="203" t="s">
        <v>239</v>
      </c>
      <c r="D447" s="179"/>
      <c r="E447" s="185"/>
      <c r="F447" s="191"/>
      <c r="G447" s="191"/>
      <c r="H447" s="190"/>
      <c r="I447" s="213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</row>
    <row r="448" spans="1:60" outlineLevel="1" x14ac:dyDescent="0.2">
      <c r="A448" s="210"/>
      <c r="B448" s="174"/>
      <c r="C448" s="202" t="s">
        <v>1854</v>
      </c>
      <c r="D448" s="178"/>
      <c r="E448" s="184">
        <v>103.2086</v>
      </c>
      <c r="F448" s="191"/>
      <c r="G448" s="191"/>
      <c r="H448" s="190"/>
      <c r="I448" s="213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</row>
    <row r="449" spans="1:60" outlineLevel="1" x14ac:dyDescent="0.2">
      <c r="A449" s="210"/>
      <c r="B449" s="289" t="s">
        <v>1353</v>
      </c>
      <c r="C449" s="290"/>
      <c r="D449" s="291"/>
      <c r="E449" s="292"/>
      <c r="F449" s="293"/>
      <c r="G449" s="294"/>
      <c r="H449" s="190"/>
      <c r="I449" s="213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>
        <v>0</v>
      </c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</row>
    <row r="450" spans="1:60" outlineLevel="1" x14ac:dyDescent="0.2">
      <c r="A450" s="210"/>
      <c r="B450" s="289" t="s">
        <v>1112</v>
      </c>
      <c r="C450" s="290"/>
      <c r="D450" s="291"/>
      <c r="E450" s="292"/>
      <c r="F450" s="293"/>
      <c r="G450" s="294"/>
      <c r="H450" s="190"/>
      <c r="I450" s="213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 t="s">
        <v>163</v>
      </c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</row>
    <row r="451" spans="1:60" outlineLevel="1" x14ac:dyDescent="0.2">
      <c r="A451" s="211">
        <v>54</v>
      </c>
      <c r="B451" s="173" t="s">
        <v>1855</v>
      </c>
      <c r="C451" s="201" t="s">
        <v>1165</v>
      </c>
      <c r="D451" s="177" t="s">
        <v>282</v>
      </c>
      <c r="E451" s="183">
        <v>1.00281</v>
      </c>
      <c r="F451" s="192"/>
      <c r="G451" s="191">
        <f>ROUND(E451*F451,2)</f>
        <v>0</v>
      </c>
      <c r="H451" s="190" t="s">
        <v>1246</v>
      </c>
      <c r="I451" s="213" t="s">
        <v>169</v>
      </c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 t="s">
        <v>170</v>
      </c>
      <c r="AF451" s="162"/>
      <c r="AG451" s="162"/>
      <c r="AH451" s="162"/>
      <c r="AI451" s="162"/>
      <c r="AJ451" s="162"/>
      <c r="AK451" s="162"/>
      <c r="AL451" s="162"/>
      <c r="AM451" s="162">
        <v>21</v>
      </c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</row>
    <row r="452" spans="1:60" x14ac:dyDescent="0.2">
      <c r="A452" s="209" t="s">
        <v>159</v>
      </c>
      <c r="B452" s="172" t="s">
        <v>111</v>
      </c>
      <c r="C452" s="200" t="s">
        <v>112</v>
      </c>
      <c r="D452" s="176"/>
      <c r="E452" s="182"/>
      <c r="F452" s="295">
        <f>SUM(G453:G460)</f>
        <v>0</v>
      </c>
      <c r="G452" s="296"/>
      <c r="H452" s="189"/>
      <c r="I452" s="212"/>
      <c r="AE452" t="s">
        <v>160</v>
      </c>
    </row>
    <row r="453" spans="1:60" outlineLevel="1" x14ac:dyDescent="0.2">
      <c r="A453" s="211">
        <v>55</v>
      </c>
      <c r="B453" s="173" t="s">
        <v>1856</v>
      </c>
      <c r="C453" s="201" t="s">
        <v>1857</v>
      </c>
      <c r="D453" s="177" t="s">
        <v>347</v>
      </c>
      <c r="E453" s="183">
        <v>1</v>
      </c>
      <c r="F453" s="192"/>
      <c r="G453" s="191">
        <f>ROUND(E453*F453,2)</f>
        <v>0</v>
      </c>
      <c r="H453" s="190"/>
      <c r="I453" s="213" t="s">
        <v>485</v>
      </c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 t="s">
        <v>486</v>
      </c>
      <c r="AF453" s="162" t="s">
        <v>487</v>
      </c>
      <c r="AG453" s="162"/>
      <c r="AH453" s="162"/>
      <c r="AI453" s="162"/>
      <c r="AJ453" s="162"/>
      <c r="AK453" s="162"/>
      <c r="AL453" s="162"/>
      <c r="AM453" s="162">
        <v>21</v>
      </c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</row>
    <row r="454" spans="1:60" outlineLevel="1" x14ac:dyDescent="0.2">
      <c r="A454" s="211">
        <v>56</v>
      </c>
      <c r="B454" s="173" t="s">
        <v>1858</v>
      </c>
      <c r="C454" s="201" t="s">
        <v>1859</v>
      </c>
      <c r="D454" s="177" t="s">
        <v>286</v>
      </c>
      <c r="E454" s="183">
        <v>25</v>
      </c>
      <c r="F454" s="192"/>
      <c r="G454" s="191">
        <f>ROUND(E454*F454,2)</f>
        <v>0</v>
      </c>
      <c r="H454" s="190"/>
      <c r="I454" s="213" t="s">
        <v>485</v>
      </c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 t="s">
        <v>486</v>
      </c>
      <c r="AF454" s="162" t="s">
        <v>487</v>
      </c>
      <c r="AG454" s="162"/>
      <c r="AH454" s="162"/>
      <c r="AI454" s="162"/>
      <c r="AJ454" s="162"/>
      <c r="AK454" s="162"/>
      <c r="AL454" s="162"/>
      <c r="AM454" s="162">
        <v>21</v>
      </c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</row>
    <row r="455" spans="1:60" outlineLevel="1" x14ac:dyDescent="0.2">
      <c r="A455" s="210"/>
      <c r="B455" s="174"/>
      <c r="C455" s="202" t="s">
        <v>1860</v>
      </c>
      <c r="D455" s="178"/>
      <c r="E455" s="184">
        <v>25</v>
      </c>
      <c r="F455" s="191"/>
      <c r="G455" s="191"/>
      <c r="H455" s="190"/>
      <c r="I455" s="213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</row>
    <row r="456" spans="1:60" outlineLevel="1" x14ac:dyDescent="0.2">
      <c r="A456" s="211">
        <v>57</v>
      </c>
      <c r="B456" s="173" t="s">
        <v>1861</v>
      </c>
      <c r="C456" s="201" t="s">
        <v>1862</v>
      </c>
      <c r="D456" s="177" t="s">
        <v>286</v>
      </c>
      <c r="E456" s="183">
        <v>25</v>
      </c>
      <c r="F456" s="192"/>
      <c r="G456" s="191">
        <f>ROUND(E456*F456,2)</f>
        <v>0</v>
      </c>
      <c r="H456" s="190"/>
      <c r="I456" s="213" t="s">
        <v>485</v>
      </c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 t="s">
        <v>486</v>
      </c>
      <c r="AF456" s="162" t="s">
        <v>487</v>
      </c>
      <c r="AG456" s="162"/>
      <c r="AH456" s="162"/>
      <c r="AI456" s="162"/>
      <c r="AJ456" s="162"/>
      <c r="AK456" s="162"/>
      <c r="AL456" s="162"/>
      <c r="AM456" s="162">
        <v>21</v>
      </c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</row>
    <row r="457" spans="1:60" ht="22.5" outlineLevel="1" x14ac:dyDescent="0.2">
      <c r="A457" s="210"/>
      <c r="B457" s="174"/>
      <c r="C457" s="202" t="s">
        <v>1863</v>
      </c>
      <c r="D457" s="178"/>
      <c r="E457" s="184">
        <v>25</v>
      </c>
      <c r="F457" s="191"/>
      <c r="G457" s="191"/>
      <c r="H457" s="190"/>
      <c r="I457" s="213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</row>
    <row r="458" spans="1:60" outlineLevel="1" x14ac:dyDescent="0.2">
      <c r="A458" s="210"/>
      <c r="B458" s="289" t="s">
        <v>1431</v>
      </c>
      <c r="C458" s="290"/>
      <c r="D458" s="291"/>
      <c r="E458" s="292"/>
      <c r="F458" s="293"/>
      <c r="G458" s="294"/>
      <c r="H458" s="190"/>
      <c r="I458" s="213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>
        <v>0</v>
      </c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</row>
    <row r="459" spans="1:60" outlineLevel="1" x14ac:dyDescent="0.2">
      <c r="A459" s="210"/>
      <c r="B459" s="289" t="s">
        <v>1112</v>
      </c>
      <c r="C459" s="290"/>
      <c r="D459" s="291"/>
      <c r="E459" s="292"/>
      <c r="F459" s="293"/>
      <c r="G459" s="294"/>
      <c r="H459" s="190"/>
      <c r="I459" s="213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 t="s">
        <v>163</v>
      </c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</row>
    <row r="460" spans="1:60" outlineLevel="1" x14ac:dyDescent="0.2">
      <c r="A460" s="211">
        <v>58</v>
      </c>
      <c r="B460" s="173" t="s">
        <v>1432</v>
      </c>
      <c r="C460" s="201" t="s">
        <v>1165</v>
      </c>
      <c r="D460" s="177" t="s">
        <v>282</v>
      </c>
      <c r="E460" s="183">
        <v>2.5000000000000001E-2</v>
      </c>
      <c r="F460" s="192"/>
      <c r="G460" s="191">
        <f>ROUND(E460*F460,2)</f>
        <v>0</v>
      </c>
      <c r="H460" s="190" t="s">
        <v>1385</v>
      </c>
      <c r="I460" s="213" t="s">
        <v>169</v>
      </c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 t="s">
        <v>170</v>
      </c>
      <c r="AF460" s="162"/>
      <c r="AG460" s="162"/>
      <c r="AH460" s="162"/>
      <c r="AI460" s="162"/>
      <c r="AJ460" s="162"/>
      <c r="AK460" s="162"/>
      <c r="AL460" s="162"/>
      <c r="AM460" s="162">
        <v>21</v>
      </c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</row>
    <row r="461" spans="1:60" x14ac:dyDescent="0.2">
      <c r="A461" s="209" t="s">
        <v>159</v>
      </c>
      <c r="B461" s="172" t="s">
        <v>123</v>
      </c>
      <c r="C461" s="200" t="s">
        <v>124</v>
      </c>
      <c r="D461" s="176"/>
      <c r="E461" s="182"/>
      <c r="F461" s="295">
        <f>SUM(G462:G464)</f>
        <v>0</v>
      </c>
      <c r="G461" s="296"/>
      <c r="H461" s="189"/>
      <c r="I461" s="212"/>
      <c r="AE461" t="s">
        <v>160</v>
      </c>
    </row>
    <row r="462" spans="1:60" outlineLevel="1" x14ac:dyDescent="0.2">
      <c r="A462" s="211">
        <v>59</v>
      </c>
      <c r="B462" s="173" t="s">
        <v>1539</v>
      </c>
      <c r="C462" s="201" t="s">
        <v>1540</v>
      </c>
      <c r="D462" s="177" t="s">
        <v>167</v>
      </c>
      <c r="E462" s="183">
        <v>20.007000000000001</v>
      </c>
      <c r="F462" s="192"/>
      <c r="G462" s="191">
        <f>ROUND(E462*F462,2)</f>
        <v>0</v>
      </c>
      <c r="H462" s="190"/>
      <c r="I462" s="213" t="s">
        <v>485</v>
      </c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 t="s">
        <v>486</v>
      </c>
      <c r="AF462" s="162" t="s">
        <v>487</v>
      </c>
      <c r="AG462" s="162"/>
      <c r="AH462" s="162"/>
      <c r="AI462" s="162"/>
      <c r="AJ462" s="162"/>
      <c r="AK462" s="162"/>
      <c r="AL462" s="162"/>
      <c r="AM462" s="162">
        <v>21</v>
      </c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</row>
    <row r="463" spans="1:60" outlineLevel="1" x14ac:dyDescent="0.2">
      <c r="A463" s="210"/>
      <c r="B463" s="174"/>
      <c r="C463" s="202" t="s">
        <v>1640</v>
      </c>
      <c r="D463" s="178"/>
      <c r="E463" s="184">
        <v>15.808</v>
      </c>
      <c r="F463" s="191"/>
      <c r="G463" s="191"/>
      <c r="H463" s="190"/>
      <c r="I463" s="213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</row>
    <row r="464" spans="1:60" outlineLevel="1" x14ac:dyDescent="0.2">
      <c r="A464" s="210"/>
      <c r="B464" s="174"/>
      <c r="C464" s="202" t="s">
        <v>1639</v>
      </c>
      <c r="D464" s="178"/>
      <c r="E464" s="184">
        <v>4.1989999999999998</v>
      </c>
      <c r="F464" s="191"/>
      <c r="G464" s="191"/>
      <c r="H464" s="190"/>
      <c r="I464" s="213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</row>
    <row r="465" spans="1:60" x14ac:dyDescent="0.2">
      <c r="A465" s="209" t="s">
        <v>159</v>
      </c>
      <c r="B465" s="172" t="s">
        <v>131</v>
      </c>
      <c r="C465" s="200" t="s">
        <v>132</v>
      </c>
      <c r="D465" s="176"/>
      <c r="E465" s="182"/>
      <c r="F465" s="295">
        <f>SUM(G466:G482)</f>
        <v>0</v>
      </c>
      <c r="G465" s="296"/>
      <c r="H465" s="189"/>
      <c r="I465" s="212"/>
      <c r="AE465" t="s">
        <v>160</v>
      </c>
    </row>
    <row r="466" spans="1:60" outlineLevel="1" x14ac:dyDescent="0.2">
      <c r="A466" s="210"/>
      <c r="B466" s="297" t="s">
        <v>1576</v>
      </c>
      <c r="C466" s="298"/>
      <c r="D466" s="299"/>
      <c r="E466" s="300"/>
      <c r="F466" s="301"/>
      <c r="G466" s="302"/>
      <c r="H466" s="190"/>
      <c r="I466" s="213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>
        <v>0</v>
      </c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</row>
    <row r="467" spans="1:60" outlineLevel="1" x14ac:dyDescent="0.2">
      <c r="A467" s="211">
        <v>60</v>
      </c>
      <c r="B467" s="173" t="s">
        <v>1577</v>
      </c>
      <c r="C467" s="201" t="s">
        <v>1578</v>
      </c>
      <c r="D467" s="177" t="s">
        <v>282</v>
      </c>
      <c r="E467" s="183">
        <v>0.30212</v>
      </c>
      <c r="F467" s="192"/>
      <c r="G467" s="191">
        <f>ROUND(E467*F467,2)</f>
        <v>0</v>
      </c>
      <c r="H467" s="190" t="s">
        <v>912</v>
      </c>
      <c r="I467" s="213" t="s">
        <v>169</v>
      </c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 t="s">
        <v>170</v>
      </c>
      <c r="AF467" s="162"/>
      <c r="AG467" s="162"/>
      <c r="AH467" s="162"/>
      <c r="AI467" s="162"/>
      <c r="AJ467" s="162"/>
      <c r="AK467" s="162"/>
      <c r="AL467" s="162"/>
      <c r="AM467" s="162">
        <v>21</v>
      </c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  <c r="BA467" s="162"/>
      <c r="BB467" s="162"/>
      <c r="BC467" s="162"/>
      <c r="BD467" s="162"/>
      <c r="BE467" s="162"/>
      <c r="BF467" s="162"/>
      <c r="BG467" s="162"/>
      <c r="BH467" s="162"/>
    </row>
    <row r="468" spans="1:60" outlineLevel="1" x14ac:dyDescent="0.2">
      <c r="A468" s="211">
        <v>61</v>
      </c>
      <c r="B468" s="173" t="s">
        <v>1864</v>
      </c>
      <c r="C468" s="201" t="s">
        <v>1865</v>
      </c>
      <c r="D468" s="177" t="s">
        <v>282</v>
      </c>
      <c r="E468" s="183">
        <v>1.1077699999999999</v>
      </c>
      <c r="F468" s="192"/>
      <c r="G468" s="191">
        <f>ROUND(E468*F468,2)</f>
        <v>0</v>
      </c>
      <c r="H468" s="190" t="s">
        <v>912</v>
      </c>
      <c r="I468" s="213" t="s">
        <v>169</v>
      </c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 t="s">
        <v>170</v>
      </c>
      <c r="AF468" s="162"/>
      <c r="AG468" s="162"/>
      <c r="AH468" s="162"/>
      <c r="AI468" s="162"/>
      <c r="AJ468" s="162"/>
      <c r="AK468" s="162"/>
      <c r="AL468" s="162"/>
      <c r="AM468" s="162">
        <v>21</v>
      </c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</row>
    <row r="469" spans="1:60" outlineLevel="1" x14ac:dyDescent="0.2">
      <c r="A469" s="210"/>
      <c r="B469" s="289" t="s">
        <v>1585</v>
      </c>
      <c r="C469" s="290"/>
      <c r="D469" s="291"/>
      <c r="E469" s="292"/>
      <c r="F469" s="293"/>
      <c r="G469" s="294"/>
      <c r="H469" s="190"/>
      <c r="I469" s="213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>
        <v>0</v>
      </c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  <c r="BA469" s="162"/>
      <c r="BB469" s="162"/>
      <c r="BC469" s="162"/>
      <c r="BD469" s="162"/>
      <c r="BE469" s="162"/>
      <c r="BF469" s="162"/>
      <c r="BG469" s="162"/>
      <c r="BH469" s="162"/>
    </row>
    <row r="470" spans="1:60" outlineLevel="1" x14ac:dyDescent="0.2">
      <c r="A470" s="211">
        <v>62</v>
      </c>
      <c r="B470" s="173" t="s">
        <v>1586</v>
      </c>
      <c r="C470" s="201" t="s">
        <v>1866</v>
      </c>
      <c r="D470" s="177" t="s">
        <v>282</v>
      </c>
      <c r="E470" s="183">
        <v>0.67779</v>
      </c>
      <c r="F470" s="192"/>
      <c r="G470" s="191">
        <f>ROUND(E470*F470,2)</f>
        <v>0</v>
      </c>
      <c r="H470" s="190" t="s">
        <v>912</v>
      </c>
      <c r="I470" s="213" t="s">
        <v>169</v>
      </c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 t="s">
        <v>170</v>
      </c>
      <c r="AF470" s="162"/>
      <c r="AG470" s="162"/>
      <c r="AH470" s="162"/>
      <c r="AI470" s="162"/>
      <c r="AJ470" s="162"/>
      <c r="AK470" s="162"/>
      <c r="AL470" s="162"/>
      <c r="AM470" s="162">
        <v>21</v>
      </c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</row>
    <row r="471" spans="1:60" outlineLevel="1" x14ac:dyDescent="0.2">
      <c r="A471" s="211">
        <v>63</v>
      </c>
      <c r="B471" s="173" t="s">
        <v>1867</v>
      </c>
      <c r="C471" s="201" t="s">
        <v>1868</v>
      </c>
      <c r="D471" s="177" t="s">
        <v>282</v>
      </c>
      <c r="E471" s="183">
        <v>0.67779</v>
      </c>
      <c r="F471" s="192"/>
      <c r="G471" s="191">
        <f>ROUND(E471*F471,2)</f>
        <v>0</v>
      </c>
      <c r="H471" s="190" t="s">
        <v>912</v>
      </c>
      <c r="I471" s="213" t="s">
        <v>169</v>
      </c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 t="s">
        <v>170</v>
      </c>
      <c r="AF471" s="162"/>
      <c r="AG471" s="162"/>
      <c r="AH471" s="162"/>
      <c r="AI471" s="162"/>
      <c r="AJ471" s="162"/>
      <c r="AK471" s="162"/>
      <c r="AL471" s="162"/>
      <c r="AM471" s="162">
        <v>21</v>
      </c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</row>
    <row r="472" spans="1:60" outlineLevel="1" x14ac:dyDescent="0.2">
      <c r="A472" s="210"/>
      <c r="B472" s="289" t="s">
        <v>1588</v>
      </c>
      <c r="C472" s="290"/>
      <c r="D472" s="291"/>
      <c r="E472" s="292"/>
      <c r="F472" s="293"/>
      <c r="G472" s="294"/>
      <c r="H472" s="190"/>
      <c r="I472" s="213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>
        <v>0</v>
      </c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</row>
    <row r="473" spans="1:60" outlineLevel="1" x14ac:dyDescent="0.2">
      <c r="A473" s="211">
        <v>64</v>
      </c>
      <c r="B473" s="173" t="s">
        <v>1589</v>
      </c>
      <c r="C473" s="201" t="s">
        <v>1590</v>
      </c>
      <c r="D473" s="177" t="s">
        <v>282</v>
      </c>
      <c r="E473" s="183">
        <v>0.67779</v>
      </c>
      <c r="F473" s="192"/>
      <c r="G473" s="191">
        <f>ROUND(E473*F473,2)</f>
        <v>0</v>
      </c>
      <c r="H473" s="190" t="s">
        <v>912</v>
      </c>
      <c r="I473" s="213" t="s">
        <v>169</v>
      </c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 t="s">
        <v>170</v>
      </c>
      <c r="AF473" s="162"/>
      <c r="AG473" s="162"/>
      <c r="AH473" s="162"/>
      <c r="AI473" s="162"/>
      <c r="AJ473" s="162"/>
      <c r="AK473" s="162"/>
      <c r="AL473" s="162"/>
      <c r="AM473" s="162">
        <v>21</v>
      </c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</row>
    <row r="474" spans="1:60" outlineLevel="1" x14ac:dyDescent="0.2">
      <c r="A474" s="211">
        <v>65</v>
      </c>
      <c r="B474" s="173" t="s">
        <v>1591</v>
      </c>
      <c r="C474" s="201" t="s">
        <v>1592</v>
      </c>
      <c r="D474" s="177" t="s">
        <v>282</v>
      </c>
      <c r="E474" s="183">
        <v>9.4890100000000004</v>
      </c>
      <c r="F474" s="192"/>
      <c r="G474" s="191">
        <f>ROUND(E474*F474,2)</f>
        <v>0</v>
      </c>
      <c r="H474" s="190" t="s">
        <v>912</v>
      </c>
      <c r="I474" s="213" t="s">
        <v>169</v>
      </c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 t="s">
        <v>170</v>
      </c>
      <c r="AF474" s="162"/>
      <c r="AG474" s="162"/>
      <c r="AH474" s="162"/>
      <c r="AI474" s="162"/>
      <c r="AJ474" s="162"/>
      <c r="AK474" s="162"/>
      <c r="AL474" s="162"/>
      <c r="AM474" s="162">
        <v>21</v>
      </c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</row>
    <row r="475" spans="1:60" outlineLevel="1" x14ac:dyDescent="0.2">
      <c r="A475" s="210"/>
      <c r="B475" s="289" t="s">
        <v>1593</v>
      </c>
      <c r="C475" s="290"/>
      <c r="D475" s="291"/>
      <c r="E475" s="292"/>
      <c r="F475" s="293"/>
      <c r="G475" s="294"/>
      <c r="H475" s="190"/>
      <c r="I475" s="213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>
        <v>0</v>
      </c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</row>
    <row r="476" spans="1:60" outlineLevel="1" x14ac:dyDescent="0.2">
      <c r="A476" s="211">
        <v>66</v>
      </c>
      <c r="B476" s="173" t="s">
        <v>1594</v>
      </c>
      <c r="C476" s="201" t="s">
        <v>1595</v>
      </c>
      <c r="D476" s="177" t="s">
        <v>282</v>
      </c>
      <c r="E476" s="183">
        <v>0.67779</v>
      </c>
      <c r="F476" s="192"/>
      <c r="G476" s="191">
        <f>ROUND(E476*F476,2)</f>
        <v>0</v>
      </c>
      <c r="H476" s="190" t="s">
        <v>912</v>
      </c>
      <c r="I476" s="213" t="s">
        <v>169</v>
      </c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 t="s">
        <v>170</v>
      </c>
      <c r="AF476" s="162"/>
      <c r="AG476" s="162"/>
      <c r="AH476" s="162"/>
      <c r="AI476" s="162"/>
      <c r="AJ476" s="162"/>
      <c r="AK476" s="162"/>
      <c r="AL476" s="162"/>
      <c r="AM476" s="162">
        <v>21</v>
      </c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</row>
    <row r="477" spans="1:60" outlineLevel="1" x14ac:dyDescent="0.2">
      <c r="A477" s="211">
        <v>67</v>
      </c>
      <c r="B477" s="173" t="s">
        <v>1596</v>
      </c>
      <c r="C477" s="201" t="s">
        <v>1597</v>
      </c>
      <c r="D477" s="177" t="s">
        <v>282</v>
      </c>
      <c r="E477" s="183">
        <v>1.3555699999999999</v>
      </c>
      <c r="F477" s="192"/>
      <c r="G477" s="191">
        <f>ROUND(E477*F477,2)</f>
        <v>0</v>
      </c>
      <c r="H477" s="190" t="s">
        <v>912</v>
      </c>
      <c r="I477" s="213" t="s">
        <v>169</v>
      </c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 t="s">
        <v>170</v>
      </c>
      <c r="AF477" s="162"/>
      <c r="AG477" s="162"/>
      <c r="AH477" s="162"/>
      <c r="AI477" s="162"/>
      <c r="AJ477" s="162"/>
      <c r="AK477" s="162"/>
      <c r="AL477" s="162"/>
      <c r="AM477" s="162">
        <v>21</v>
      </c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</row>
    <row r="478" spans="1:60" outlineLevel="1" x14ac:dyDescent="0.2">
      <c r="A478" s="210"/>
      <c r="B478" s="289" t="s">
        <v>1576</v>
      </c>
      <c r="C478" s="290"/>
      <c r="D478" s="291"/>
      <c r="E478" s="292"/>
      <c r="F478" s="293"/>
      <c r="G478" s="294"/>
      <c r="H478" s="190"/>
      <c r="I478" s="213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>
        <v>0</v>
      </c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</row>
    <row r="479" spans="1:60" outlineLevel="1" x14ac:dyDescent="0.2">
      <c r="A479" s="211">
        <v>68</v>
      </c>
      <c r="B479" s="173" t="s">
        <v>1598</v>
      </c>
      <c r="C479" s="201" t="s">
        <v>1599</v>
      </c>
      <c r="D479" s="177" t="s">
        <v>282</v>
      </c>
      <c r="E479" s="183">
        <v>0.67779</v>
      </c>
      <c r="F479" s="192"/>
      <c r="G479" s="191">
        <f>ROUND(E479*F479,2)</f>
        <v>0</v>
      </c>
      <c r="H479" s="190" t="s">
        <v>912</v>
      </c>
      <c r="I479" s="213" t="s">
        <v>169</v>
      </c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 t="s">
        <v>170</v>
      </c>
      <c r="AF479" s="162"/>
      <c r="AG479" s="162"/>
      <c r="AH479" s="162"/>
      <c r="AI479" s="162"/>
      <c r="AJ479" s="162"/>
      <c r="AK479" s="162"/>
      <c r="AL479" s="162"/>
      <c r="AM479" s="162">
        <v>21</v>
      </c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</row>
    <row r="480" spans="1:60" outlineLevel="1" x14ac:dyDescent="0.2">
      <c r="A480" s="210"/>
      <c r="B480" s="289" t="s">
        <v>1869</v>
      </c>
      <c r="C480" s="290"/>
      <c r="D480" s="291"/>
      <c r="E480" s="292"/>
      <c r="F480" s="293"/>
      <c r="G480" s="294"/>
      <c r="H480" s="190"/>
      <c r="I480" s="213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>
        <v>0</v>
      </c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</row>
    <row r="481" spans="1:60" outlineLevel="1" x14ac:dyDescent="0.2">
      <c r="A481" s="210"/>
      <c r="B481" s="289" t="s">
        <v>1870</v>
      </c>
      <c r="C481" s="290"/>
      <c r="D481" s="291"/>
      <c r="E481" s="292"/>
      <c r="F481" s="293"/>
      <c r="G481" s="294"/>
      <c r="H481" s="190"/>
      <c r="I481" s="213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 t="s">
        <v>163</v>
      </c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</row>
    <row r="482" spans="1:60" ht="13.5" outlineLevel="1" thickBot="1" x14ac:dyDescent="0.25">
      <c r="A482" s="219">
        <v>69</v>
      </c>
      <c r="B482" s="220" t="s">
        <v>1871</v>
      </c>
      <c r="C482" s="221" t="s">
        <v>1872</v>
      </c>
      <c r="D482" s="222" t="s">
        <v>282</v>
      </c>
      <c r="E482" s="223">
        <v>0.67779</v>
      </c>
      <c r="F482" s="224"/>
      <c r="G482" s="225">
        <f>ROUND(E482*F482,2)</f>
        <v>0</v>
      </c>
      <c r="H482" s="226" t="s">
        <v>1873</v>
      </c>
      <c r="I482" s="227" t="s">
        <v>169</v>
      </c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 t="s">
        <v>170</v>
      </c>
      <c r="AF482" s="162"/>
      <c r="AG482" s="162"/>
      <c r="AH482" s="162"/>
      <c r="AI482" s="162"/>
      <c r="AJ482" s="162"/>
      <c r="AK482" s="162"/>
      <c r="AL482" s="162"/>
      <c r="AM482" s="162">
        <v>21</v>
      </c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</row>
    <row r="483" spans="1:60" x14ac:dyDescent="0.2">
      <c r="A483" s="163"/>
      <c r="B483" s="175" t="s">
        <v>554</v>
      </c>
      <c r="C483" s="206" t="s">
        <v>554</v>
      </c>
      <c r="D483" s="181"/>
      <c r="E483" s="188"/>
      <c r="F483" s="193"/>
      <c r="G483" s="193"/>
      <c r="H483" s="194"/>
      <c r="I483" s="193"/>
    </row>
    <row r="484" spans="1:60" hidden="1" x14ac:dyDescent="0.2">
      <c r="C484" s="207"/>
      <c r="D484" s="141"/>
    </row>
    <row r="485" spans="1:60" ht="13.5" hidden="1" thickBot="1" x14ac:dyDescent="0.25">
      <c r="A485" s="195"/>
      <c r="B485" s="196" t="s">
        <v>1601</v>
      </c>
      <c r="C485" s="208"/>
      <c r="D485" s="197"/>
      <c r="E485" s="198"/>
      <c r="F485" s="198"/>
      <c r="G485" s="199">
        <f>F8+F47+F53+F58+F60+F70+F75+F267+F372+F383+F415+F452+F461+F465</f>
        <v>0</v>
      </c>
    </row>
    <row r="486" spans="1:60" x14ac:dyDescent="0.2">
      <c r="D486" s="141"/>
    </row>
    <row r="487" spans="1:60" x14ac:dyDescent="0.2">
      <c r="D487" s="141"/>
    </row>
    <row r="488" spans="1:60" x14ac:dyDescent="0.2">
      <c r="D488" s="141"/>
    </row>
    <row r="489" spans="1:60" x14ac:dyDescent="0.2">
      <c r="D489" s="141"/>
    </row>
    <row r="490" spans="1:60" x14ac:dyDescent="0.2">
      <c r="D490" s="141"/>
    </row>
    <row r="491" spans="1:60" x14ac:dyDescent="0.2">
      <c r="D491" s="141"/>
    </row>
    <row r="492" spans="1:60" x14ac:dyDescent="0.2">
      <c r="D492" s="141"/>
    </row>
    <row r="493" spans="1:60" x14ac:dyDescent="0.2">
      <c r="D493" s="141"/>
    </row>
    <row r="494" spans="1:60" x14ac:dyDescent="0.2">
      <c r="D494" s="141"/>
    </row>
    <row r="495" spans="1:60" x14ac:dyDescent="0.2">
      <c r="D495" s="141"/>
    </row>
    <row r="496" spans="1:60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3EF" sheet="1"/>
  <mergeCells count="91">
    <mergeCell ref="B23:G23"/>
    <mergeCell ref="A1:G1"/>
    <mergeCell ref="C7:G7"/>
    <mergeCell ref="F8:G8"/>
    <mergeCell ref="B9:G9"/>
    <mergeCell ref="B10:G10"/>
    <mergeCell ref="B13:G13"/>
    <mergeCell ref="B14:G14"/>
    <mergeCell ref="B15:G15"/>
    <mergeCell ref="B18:G18"/>
    <mergeCell ref="B19:G19"/>
    <mergeCell ref="B20:G20"/>
    <mergeCell ref="B49:G49"/>
    <mergeCell ref="B24:G24"/>
    <mergeCell ref="B25:G25"/>
    <mergeCell ref="B28:G28"/>
    <mergeCell ref="C30:G30"/>
    <mergeCell ref="C33:G33"/>
    <mergeCell ref="B35:G35"/>
    <mergeCell ref="B36:G36"/>
    <mergeCell ref="C38:G38"/>
    <mergeCell ref="C43:G43"/>
    <mergeCell ref="F47:G47"/>
    <mergeCell ref="B48:G48"/>
    <mergeCell ref="F75:G75"/>
    <mergeCell ref="F53:G53"/>
    <mergeCell ref="B54:G54"/>
    <mergeCell ref="F58:G58"/>
    <mergeCell ref="F60:G60"/>
    <mergeCell ref="B61:G61"/>
    <mergeCell ref="B62:G62"/>
    <mergeCell ref="B66:G66"/>
    <mergeCell ref="F70:G70"/>
    <mergeCell ref="B71:G71"/>
    <mergeCell ref="B72:G72"/>
    <mergeCell ref="B73:G73"/>
    <mergeCell ref="C220:G220"/>
    <mergeCell ref="B76:G76"/>
    <mergeCell ref="B77:G77"/>
    <mergeCell ref="B84:G84"/>
    <mergeCell ref="B105:G105"/>
    <mergeCell ref="C126:G126"/>
    <mergeCell ref="C214:G214"/>
    <mergeCell ref="C215:G215"/>
    <mergeCell ref="C216:G216"/>
    <mergeCell ref="C217:G217"/>
    <mergeCell ref="C218:G218"/>
    <mergeCell ref="C219:G219"/>
    <mergeCell ref="B375:G375"/>
    <mergeCell ref="C242:G242"/>
    <mergeCell ref="B264:G264"/>
    <mergeCell ref="B265:G265"/>
    <mergeCell ref="F267:G267"/>
    <mergeCell ref="B268:G268"/>
    <mergeCell ref="C281:G281"/>
    <mergeCell ref="B296:G296"/>
    <mergeCell ref="B369:G369"/>
    <mergeCell ref="B370:G370"/>
    <mergeCell ref="F372:G372"/>
    <mergeCell ref="B373:G373"/>
    <mergeCell ref="C419:G419"/>
    <mergeCell ref="B377:G377"/>
    <mergeCell ref="B380:G380"/>
    <mergeCell ref="B381:G381"/>
    <mergeCell ref="F383:G383"/>
    <mergeCell ref="B384:G384"/>
    <mergeCell ref="B385:G385"/>
    <mergeCell ref="B412:G412"/>
    <mergeCell ref="B413:G413"/>
    <mergeCell ref="F415:G415"/>
    <mergeCell ref="B416:G416"/>
    <mergeCell ref="B417:G417"/>
    <mergeCell ref="F465:G465"/>
    <mergeCell ref="B422:G422"/>
    <mergeCell ref="B423:G423"/>
    <mergeCell ref="B426:G426"/>
    <mergeCell ref="B427:G427"/>
    <mergeCell ref="B432:G432"/>
    <mergeCell ref="B449:G449"/>
    <mergeCell ref="B450:G450"/>
    <mergeCell ref="F452:G452"/>
    <mergeCell ref="B458:G458"/>
    <mergeCell ref="B459:G459"/>
    <mergeCell ref="F461:G461"/>
    <mergeCell ref="B481:G481"/>
    <mergeCell ref="B466:G466"/>
    <mergeCell ref="B469:G469"/>
    <mergeCell ref="B472:G472"/>
    <mergeCell ref="B475:G475"/>
    <mergeCell ref="B478:G478"/>
    <mergeCell ref="B480:G48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0" workbookViewId="0">
      <selection activeCell="C97" sqref="C9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8" t="s">
        <v>153</v>
      </c>
      <c r="B1" s="308"/>
      <c r="C1" s="309"/>
      <c r="D1" s="308"/>
      <c r="E1" s="308"/>
      <c r="F1" s="308"/>
      <c r="G1" s="308"/>
      <c r="AC1" t="s">
        <v>156</v>
      </c>
    </row>
    <row r="2" spans="1:60" ht="26.2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138</v>
      </c>
    </row>
    <row r="4" spans="1:60" ht="13.5" thickBot="1" x14ac:dyDescent="0.25">
      <c r="A4" s="152" t="s">
        <v>31</v>
      </c>
      <c r="B4" s="153" t="s">
        <v>146</v>
      </c>
      <c r="C4" s="168" t="s">
        <v>147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14" t="s">
        <v>154</v>
      </c>
      <c r="I6" s="171" t="s">
        <v>155</v>
      </c>
      <c r="J6" s="54"/>
      <c r="AN6">
        <f>SUMIF(AM8:AM106,AN5,G8:G106)</f>
        <v>0</v>
      </c>
      <c r="AO6">
        <f>SUMIF(AM8:AM106,AO5,G8:G106)</f>
        <v>0</v>
      </c>
    </row>
    <row r="7" spans="1:60" x14ac:dyDescent="0.2">
      <c r="A7" s="215"/>
      <c r="B7" s="216" t="s">
        <v>157</v>
      </c>
      <c r="C7" s="310" t="s">
        <v>158</v>
      </c>
      <c r="D7" s="311"/>
      <c r="E7" s="312"/>
      <c r="F7" s="313"/>
      <c r="G7" s="313"/>
      <c r="H7" s="217"/>
      <c r="I7" s="218"/>
    </row>
    <row r="8" spans="1:60" x14ac:dyDescent="0.2">
      <c r="A8" s="209" t="s">
        <v>159</v>
      </c>
      <c r="B8" s="172" t="s">
        <v>64</v>
      </c>
      <c r="C8" s="200" t="s">
        <v>65</v>
      </c>
      <c r="D8" s="176"/>
      <c r="E8" s="182"/>
      <c r="F8" s="314">
        <f>SUM(G9:G20)</f>
        <v>0</v>
      </c>
      <c r="G8" s="315"/>
      <c r="H8" s="189"/>
      <c r="I8" s="212"/>
      <c r="AE8" t="s">
        <v>160</v>
      </c>
    </row>
    <row r="9" spans="1:60" outlineLevel="1" x14ac:dyDescent="0.2">
      <c r="A9" s="210"/>
      <c r="B9" s="297" t="s">
        <v>1875</v>
      </c>
      <c r="C9" s="298"/>
      <c r="D9" s="299"/>
      <c r="E9" s="300"/>
      <c r="F9" s="301"/>
      <c r="G9" s="302"/>
      <c r="H9" s="190"/>
      <c r="I9" s="213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10"/>
      <c r="B10" s="289" t="s">
        <v>1876</v>
      </c>
      <c r="C10" s="290"/>
      <c r="D10" s="291"/>
      <c r="E10" s="292"/>
      <c r="F10" s="293"/>
      <c r="G10" s="294"/>
      <c r="H10" s="190"/>
      <c r="I10" s="21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>
        <v>1</v>
      </c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11">
        <v>1</v>
      </c>
      <c r="B11" s="173" t="s">
        <v>1877</v>
      </c>
      <c r="C11" s="201" t="s">
        <v>1878</v>
      </c>
      <c r="D11" s="177" t="s">
        <v>167</v>
      </c>
      <c r="E11" s="183">
        <v>83.747</v>
      </c>
      <c r="F11" s="192"/>
      <c r="G11" s="191">
        <f>ROUND(E11*F11,2)</f>
        <v>0</v>
      </c>
      <c r="H11" s="190" t="s">
        <v>305</v>
      </c>
      <c r="I11" s="213" t="s">
        <v>169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170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10"/>
      <c r="B12" s="174"/>
      <c r="C12" s="303" t="s">
        <v>1879</v>
      </c>
      <c r="D12" s="304"/>
      <c r="E12" s="305"/>
      <c r="F12" s="306"/>
      <c r="G12" s="307"/>
      <c r="H12" s="190"/>
      <c r="I12" s="213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5" t="str">
        <f>C12</f>
        <v>Včetně pomocného pracovního lešení o výšce podlahy do 1900 mm a pro zatížení do 1,5 kPa.</v>
      </c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10"/>
      <c r="B13" s="174"/>
      <c r="C13" s="202" t="s">
        <v>1880</v>
      </c>
      <c r="D13" s="178"/>
      <c r="E13" s="184">
        <v>7.8</v>
      </c>
      <c r="F13" s="191"/>
      <c r="G13" s="191"/>
      <c r="H13" s="190"/>
      <c r="I13" s="21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10"/>
      <c r="B14" s="174"/>
      <c r="C14" s="202" t="s">
        <v>1881</v>
      </c>
      <c r="D14" s="178"/>
      <c r="E14" s="184">
        <v>20.48</v>
      </c>
      <c r="F14" s="191"/>
      <c r="G14" s="191"/>
      <c r="H14" s="190"/>
      <c r="I14" s="213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10"/>
      <c r="B15" s="174"/>
      <c r="C15" s="202" t="s">
        <v>1882</v>
      </c>
      <c r="D15" s="178"/>
      <c r="E15" s="184">
        <v>12.2</v>
      </c>
      <c r="F15" s="191"/>
      <c r="G15" s="191"/>
      <c r="H15" s="190"/>
      <c r="I15" s="213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10"/>
      <c r="B16" s="174"/>
      <c r="C16" s="202" t="s">
        <v>1883</v>
      </c>
      <c r="D16" s="178"/>
      <c r="E16" s="184">
        <v>2.145</v>
      </c>
      <c r="F16" s="191"/>
      <c r="G16" s="191"/>
      <c r="H16" s="190"/>
      <c r="I16" s="213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10"/>
      <c r="B17" s="174"/>
      <c r="C17" s="202" t="s">
        <v>1884</v>
      </c>
      <c r="D17" s="178"/>
      <c r="E17" s="184">
        <v>4.1775000000000002</v>
      </c>
      <c r="F17" s="191"/>
      <c r="G17" s="191"/>
      <c r="H17" s="190"/>
      <c r="I17" s="213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10"/>
      <c r="B18" s="174"/>
      <c r="C18" s="202" t="s">
        <v>1885</v>
      </c>
      <c r="D18" s="178"/>
      <c r="E18" s="184">
        <v>1.08</v>
      </c>
      <c r="F18" s="191"/>
      <c r="G18" s="191"/>
      <c r="H18" s="190"/>
      <c r="I18" s="213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10"/>
      <c r="B19" s="174"/>
      <c r="C19" s="202" t="s">
        <v>1886</v>
      </c>
      <c r="D19" s="178"/>
      <c r="E19" s="184">
        <v>20.666499999999999</v>
      </c>
      <c r="F19" s="191"/>
      <c r="G19" s="191"/>
      <c r="H19" s="190"/>
      <c r="I19" s="213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10"/>
      <c r="B20" s="174"/>
      <c r="C20" s="202" t="s">
        <v>1887</v>
      </c>
      <c r="D20" s="178"/>
      <c r="E20" s="184">
        <v>15.198</v>
      </c>
      <c r="F20" s="191"/>
      <c r="G20" s="191"/>
      <c r="H20" s="190"/>
      <c r="I20" s="213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209" t="s">
        <v>159</v>
      </c>
      <c r="B21" s="172" t="s">
        <v>67</v>
      </c>
      <c r="C21" s="200" t="s">
        <v>68</v>
      </c>
      <c r="D21" s="176"/>
      <c r="E21" s="182"/>
      <c r="F21" s="295">
        <f>SUM(G22:G46)</f>
        <v>0</v>
      </c>
      <c r="G21" s="296"/>
      <c r="H21" s="189"/>
      <c r="I21" s="212"/>
      <c r="AE21" t="s">
        <v>160</v>
      </c>
    </row>
    <row r="22" spans="1:60" outlineLevel="1" x14ac:dyDescent="0.2">
      <c r="A22" s="210"/>
      <c r="B22" s="297" t="s">
        <v>526</v>
      </c>
      <c r="C22" s="298"/>
      <c r="D22" s="299"/>
      <c r="E22" s="300"/>
      <c r="F22" s="301"/>
      <c r="G22" s="302"/>
      <c r="H22" s="190"/>
      <c r="I22" s="213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>
        <v>0</v>
      </c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10"/>
      <c r="B23" s="289" t="s">
        <v>513</v>
      </c>
      <c r="C23" s="290"/>
      <c r="D23" s="291"/>
      <c r="E23" s="292"/>
      <c r="F23" s="293"/>
      <c r="G23" s="294"/>
      <c r="H23" s="190"/>
      <c r="I23" s="213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5" t="str">
        <f>B23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10"/>
      <c r="B24" s="289" t="s">
        <v>527</v>
      </c>
      <c r="C24" s="290"/>
      <c r="D24" s="291"/>
      <c r="E24" s="292"/>
      <c r="F24" s="293"/>
      <c r="G24" s="294"/>
      <c r="H24" s="190"/>
      <c r="I24" s="213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163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ht="22.5" outlineLevel="1" x14ac:dyDescent="0.2">
      <c r="A25" s="211">
        <v>2</v>
      </c>
      <c r="B25" s="173" t="s">
        <v>1888</v>
      </c>
      <c r="C25" s="201" t="s">
        <v>1889</v>
      </c>
      <c r="D25" s="177" t="s">
        <v>167</v>
      </c>
      <c r="E25" s="183">
        <v>47.8825</v>
      </c>
      <c r="F25" s="192"/>
      <c r="G25" s="191">
        <f>ROUND(E25*F25,2)</f>
        <v>0</v>
      </c>
      <c r="H25" s="190" t="s">
        <v>324</v>
      </c>
      <c r="I25" s="213" t="s">
        <v>169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170</v>
      </c>
      <c r="AF25" s="162"/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10"/>
      <c r="B26" s="174"/>
      <c r="C26" s="202" t="s">
        <v>1880</v>
      </c>
      <c r="D26" s="178"/>
      <c r="E26" s="184">
        <v>7.8</v>
      </c>
      <c r="F26" s="191"/>
      <c r="G26" s="191"/>
      <c r="H26" s="190"/>
      <c r="I26" s="213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10"/>
      <c r="B27" s="174"/>
      <c r="C27" s="202" t="s">
        <v>1881</v>
      </c>
      <c r="D27" s="178"/>
      <c r="E27" s="184">
        <v>20.48</v>
      </c>
      <c r="F27" s="191"/>
      <c r="G27" s="191"/>
      <c r="H27" s="190"/>
      <c r="I27" s="21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10"/>
      <c r="B28" s="174"/>
      <c r="C28" s="202" t="s">
        <v>1882</v>
      </c>
      <c r="D28" s="178"/>
      <c r="E28" s="184">
        <v>12.2</v>
      </c>
      <c r="F28" s="191"/>
      <c r="G28" s="191"/>
      <c r="H28" s="190"/>
      <c r="I28" s="213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10"/>
      <c r="B29" s="174"/>
      <c r="C29" s="202" t="s">
        <v>1883</v>
      </c>
      <c r="D29" s="178"/>
      <c r="E29" s="184">
        <v>2.145</v>
      </c>
      <c r="F29" s="191"/>
      <c r="G29" s="191"/>
      <c r="H29" s="190"/>
      <c r="I29" s="213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10"/>
      <c r="B30" s="174"/>
      <c r="C30" s="202" t="s">
        <v>1884</v>
      </c>
      <c r="D30" s="178"/>
      <c r="E30" s="184">
        <v>4.1775000000000002</v>
      </c>
      <c r="F30" s="191"/>
      <c r="G30" s="191"/>
      <c r="H30" s="190"/>
      <c r="I30" s="213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10"/>
      <c r="B31" s="174"/>
      <c r="C31" s="202" t="s">
        <v>1885</v>
      </c>
      <c r="D31" s="178"/>
      <c r="E31" s="184">
        <v>1.08</v>
      </c>
      <c r="F31" s="191"/>
      <c r="G31" s="191"/>
      <c r="H31" s="190"/>
      <c r="I31" s="213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ht="22.5" outlineLevel="1" x14ac:dyDescent="0.2">
      <c r="A32" s="211">
        <v>3</v>
      </c>
      <c r="B32" s="173" t="s">
        <v>1890</v>
      </c>
      <c r="C32" s="201" t="s">
        <v>1891</v>
      </c>
      <c r="D32" s="177" t="s">
        <v>167</v>
      </c>
      <c r="E32" s="183">
        <v>35.8645</v>
      </c>
      <c r="F32" s="192"/>
      <c r="G32" s="191">
        <f>ROUND(E32*F32,2)</f>
        <v>0</v>
      </c>
      <c r="H32" s="190" t="s">
        <v>324</v>
      </c>
      <c r="I32" s="213" t="s">
        <v>169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170</v>
      </c>
      <c r="AF32" s="162"/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10"/>
      <c r="B33" s="174"/>
      <c r="C33" s="202" t="s">
        <v>1886</v>
      </c>
      <c r="D33" s="178"/>
      <c r="E33" s="184">
        <v>20.666499999999999</v>
      </c>
      <c r="F33" s="191"/>
      <c r="G33" s="191"/>
      <c r="H33" s="190"/>
      <c r="I33" s="213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10"/>
      <c r="B34" s="174"/>
      <c r="C34" s="202" t="s">
        <v>1887</v>
      </c>
      <c r="D34" s="178"/>
      <c r="E34" s="184">
        <v>15.198</v>
      </c>
      <c r="F34" s="191"/>
      <c r="G34" s="191"/>
      <c r="H34" s="190"/>
      <c r="I34" s="213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10"/>
      <c r="B35" s="289" t="s">
        <v>610</v>
      </c>
      <c r="C35" s="290"/>
      <c r="D35" s="291"/>
      <c r="E35" s="292"/>
      <c r="F35" s="293"/>
      <c r="G35" s="294"/>
      <c r="H35" s="190"/>
      <c r="I35" s="213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>
        <v>0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11">
        <v>4</v>
      </c>
      <c r="B36" s="173" t="s">
        <v>611</v>
      </c>
      <c r="C36" s="201" t="s">
        <v>612</v>
      </c>
      <c r="D36" s="177" t="s">
        <v>167</v>
      </c>
      <c r="E36" s="183">
        <v>83.747</v>
      </c>
      <c r="F36" s="192"/>
      <c r="G36" s="191">
        <f>ROUND(E36*F36,2)</f>
        <v>0</v>
      </c>
      <c r="H36" s="190" t="s">
        <v>324</v>
      </c>
      <c r="I36" s="213" t="s">
        <v>169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170</v>
      </c>
      <c r="AF36" s="162"/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33.75" outlineLevel="1" x14ac:dyDescent="0.2">
      <c r="A37" s="210"/>
      <c r="B37" s="174"/>
      <c r="C37" s="303" t="s">
        <v>1600</v>
      </c>
      <c r="D37" s="304"/>
      <c r="E37" s="305"/>
      <c r="F37" s="306"/>
      <c r="G37" s="307"/>
      <c r="H37" s="190"/>
      <c r="I37" s="213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5" t="str">
        <f>C37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10"/>
      <c r="B38" s="174"/>
      <c r="C38" s="303" t="s">
        <v>613</v>
      </c>
      <c r="D38" s="304"/>
      <c r="E38" s="305"/>
      <c r="F38" s="306"/>
      <c r="G38" s="307"/>
      <c r="H38" s="190"/>
      <c r="I38" s="213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5" t="str">
        <f>C38</f>
        <v>Bez dodávky materiálu.</v>
      </c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10"/>
      <c r="B39" s="174"/>
      <c r="C39" s="202" t="s">
        <v>1880</v>
      </c>
      <c r="D39" s="178"/>
      <c r="E39" s="184">
        <v>7.8</v>
      </c>
      <c r="F39" s="191"/>
      <c r="G39" s="191"/>
      <c r="H39" s="190"/>
      <c r="I39" s="213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10"/>
      <c r="B40" s="174"/>
      <c r="C40" s="202" t="s">
        <v>1881</v>
      </c>
      <c r="D40" s="178"/>
      <c r="E40" s="184">
        <v>20.48</v>
      </c>
      <c r="F40" s="191"/>
      <c r="G40" s="191"/>
      <c r="H40" s="190"/>
      <c r="I40" s="21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10"/>
      <c r="B41" s="174"/>
      <c r="C41" s="202" t="s">
        <v>1882</v>
      </c>
      <c r="D41" s="178"/>
      <c r="E41" s="184">
        <v>12.2</v>
      </c>
      <c r="F41" s="191"/>
      <c r="G41" s="191"/>
      <c r="H41" s="190"/>
      <c r="I41" s="213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10"/>
      <c r="B42" s="174"/>
      <c r="C42" s="202" t="s">
        <v>1883</v>
      </c>
      <c r="D42" s="178"/>
      <c r="E42" s="184">
        <v>2.145</v>
      </c>
      <c r="F42" s="191"/>
      <c r="G42" s="191"/>
      <c r="H42" s="190"/>
      <c r="I42" s="213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10"/>
      <c r="B43" s="174"/>
      <c r="C43" s="202" t="s">
        <v>1884</v>
      </c>
      <c r="D43" s="178"/>
      <c r="E43" s="184">
        <v>4.1775000000000002</v>
      </c>
      <c r="F43" s="191"/>
      <c r="G43" s="191"/>
      <c r="H43" s="190"/>
      <c r="I43" s="213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10"/>
      <c r="B44" s="174"/>
      <c r="C44" s="202" t="s">
        <v>1885</v>
      </c>
      <c r="D44" s="178"/>
      <c r="E44" s="184">
        <v>1.08</v>
      </c>
      <c r="F44" s="191"/>
      <c r="G44" s="191"/>
      <c r="H44" s="190"/>
      <c r="I44" s="213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10"/>
      <c r="B45" s="174"/>
      <c r="C45" s="202" t="s">
        <v>1886</v>
      </c>
      <c r="D45" s="178"/>
      <c r="E45" s="184">
        <v>20.666499999999999</v>
      </c>
      <c r="F45" s="191"/>
      <c r="G45" s="191"/>
      <c r="H45" s="190"/>
      <c r="I45" s="213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10"/>
      <c r="B46" s="174"/>
      <c r="C46" s="202" t="s">
        <v>1887</v>
      </c>
      <c r="D46" s="178"/>
      <c r="E46" s="184">
        <v>15.198</v>
      </c>
      <c r="F46" s="191"/>
      <c r="G46" s="191"/>
      <c r="H46" s="190"/>
      <c r="I46" s="213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x14ac:dyDescent="0.2">
      <c r="A47" s="209" t="s">
        <v>159</v>
      </c>
      <c r="B47" s="172" t="s">
        <v>77</v>
      </c>
      <c r="C47" s="200" t="s">
        <v>78</v>
      </c>
      <c r="D47" s="176"/>
      <c r="E47" s="182"/>
      <c r="F47" s="295">
        <f>SUM(G48:G57)</f>
        <v>0</v>
      </c>
      <c r="G47" s="296"/>
      <c r="H47" s="189"/>
      <c r="I47" s="212"/>
      <c r="AE47" t="s">
        <v>160</v>
      </c>
    </row>
    <row r="48" spans="1:60" outlineLevel="1" x14ac:dyDescent="0.2">
      <c r="A48" s="210"/>
      <c r="B48" s="297" t="s">
        <v>857</v>
      </c>
      <c r="C48" s="298"/>
      <c r="D48" s="299"/>
      <c r="E48" s="300"/>
      <c r="F48" s="301"/>
      <c r="G48" s="302"/>
      <c r="H48" s="190"/>
      <c r="I48" s="213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11">
        <v>5</v>
      </c>
      <c r="B49" s="173" t="s">
        <v>1892</v>
      </c>
      <c r="C49" s="201" t="s">
        <v>1893</v>
      </c>
      <c r="D49" s="177" t="s">
        <v>167</v>
      </c>
      <c r="E49" s="183">
        <v>83.747</v>
      </c>
      <c r="F49" s="192"/>
      <c r="G49" s="191">
        <f>ROUND(E49*F49,2)</f>
        <v>0</v>
      </c>
      <c r="H49" s="190" t="s">
        <v>841</v>
      </c>
      <c r="I49" s="213" t="s">
        <v>169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170</v>
      </c>
      <c r="AF49" s="162"/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10"/>
      <c r="B50" s="174"/>
      <c r="C50" s="202" t="s">
        <v>1880</v>
      </c>
      <c r="D50" s="178"/>
      <c r="E50" s="184">
        <v>7.8</v>
      </c>
      <c r="F50" s="191"/>
      <c r="G50" s="191"/>
      <c r="H50" s="190"/>
      <c r="I50" s="213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10"/>
      <c r="B51" s="174"/>
      <c r="C51" s="202" t="s">
        <v>1881</v>
      </c>
      <c r="D51" s="178"/>
      <c r="E51" s="184">
        <v>20.48</v>
      </c>
      <c r="F51" s="191"/>
      <c r="G51" s="191"/>
      <c r="H51" s="190"/>
      <c r="I51" s="213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10"/>
      <c r="B52" s="174"/>
      <c r="C52" s="202" t="s">
        <v>1882</v>
      </c>
      <c r="D52" s="178"/>
      <c r="E52" s="184">
        <v>12.2</v>
      </c>
      <c r="F52" s="191"/>
      <c r="G52" s="191"/>
      <c r="H52" s="190"/>
      <c r="I52" s="213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10"/>
      <c r="B53" s="174"/>
      <c r="C53" s="202" t="s">
        <v>1883</v>
      </c>
      <c r="D53" s="178"/>
      <c r="E53" s="184">
        <v>2.145</v>
      </c>
      <c r="F53" s="191"/>
      <c r="G53" s="191"/>
      <c r="H53" s="190"/>
      <c r="I53" s="213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210"/>
      <c r="B54" s="174"/>
      <c r="C54" s="202" t="s">
        <v>1884</v>
      </c>
      <c r="D54" s="178"/>
      <c r="E54" s="184">
        <v>4.1775000000000002</v>
      </c>
      <c r="F54" s="191"/>
      <c r="G54" s="191"/>
      <c r="H54" s="190"/>
      <c r="I54" s="213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10"/>
      <c r="B55" s="174"/>
      <c r="C55" s="202" t="s">
        <v>1885</v>
      </c>
      <c r="D55" s="178"/>
      <c r="E55" s="184">
        <v>1.08</v>
      </c>
      <c r="F55" s="191"/>
      <c r="G55" s="191"/>
      <c r="H55" s="190"/>
      <c r="I55" s="213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10"/>
      <c r="B56" s="174"/>
      <c r="C56" s="202" t="s">
        <v>1886</v>
      </c>
      <c r="D56" s="178"/>
      <c r="E56" s="184">
        <v>20.666499999999999</v>
      </c>
      <c r="F56" s="191"/>
      <c r="G56" s="191"/>
      <c r="H56" s="190"/>
      <c r="I56" s="213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10"/>
      <c r="B57" s="174"/>
      <c r="C57" s="202" t="s">
        <v>1887</v>
      </c>
      <c r="D57" s="178"/>
      <c r="E57" s="184">
        <v>15.198</v>
      </c>
      <c r="F57" s="191"/>
      <c r="G57" s="191"/>
      <c r="H57" s="190"/>
      <c r="I57" s="213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x14ac:dyDescent="0.2">
      <c r="A58" s="209" t="s">
        <v>159</v>
      </c>
      <c r="B58" s="172" t="s">
        <v>83</v>
      </c>
      <c r="C58" s="200" t="s">
        <v>84</v>
      </c>
      <c r="D58" s="176"/>
      <c r="E58" s="182"/>
      <c r="F58" s="295">
        <f>SUM(G59:G69)</f>
        <v>0</v>
      </c>
      <c r="G58" s="296"/>
      <c r="H58" s="189"/>
      <c r="I58" s="212"/>
      <c r="AE58" t="s">
        <v>160</v>
      </c>
    </row>
    <row r="59" spans="1:60" outlineLevel="1" x14ac:dyDescent="0.2">
      <c r="A59" s="210"/>
      <c r="B59" s="297" t="s">
        <v>1041</v>
      </c>
      <c r="C59" s="298"/>
      <c r="D59" s="299"/>
      <c r="E59" s="300"/>
      <c r="F59" s="301"/>
      <c r="G59" s="302"/>
      <c r="H59" s="190"/>
      <c r="I59" s="213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>
        <v>0</v>
      </c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10"/>
      <c r="B60" s="289" t="s">
        <v>1042</v>
      </c>
      <c r="C60" s="290"/>
      <c r="D60" s="291"/>
      <c r="E60" s="292"/>
      <c r="F60" s="293"/>
      <c r="G60" s="294"/>
      <c r="H60" s="190"/>
      <c r="I60" s="213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>
        <v>1</v>
      </c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11">
        <v>6</v>
      </c>
      <c r="B61" s="173" t="s">
        <v>1894</v>
      </c>
      <c r="C61" s="201" t="s">
        <v>1895</v>
      </c>
      <c r="D61" s="177" t="s">
        <v>167</v>
      </c>
      <c r="E61" s="183">
        <v>83.747</v>
      </c>
      <c r="F61" s="192"/>
      <c r="G61" s="191">
        <f>ROUND(E61*F61,2)</f>
        <v>0</v>
      </c>
      <c r="H61" s="190" t="s">
        <v>912</v>
      </c>
      <c r="I61" s="213" t="s">
        <v>169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170</v>
      </c>
      <c r="AF61" s="162"/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10"/>
      <c r="B62" s="174"/>
      <c r="C62" s="202" t="s">
        <v>1880</v>
      </c>
      <c r="D62" s="178"/>
      <c r="E62" s="184">
        <v>7.8</v>
      </c>
      <c r="F62" s="191"/>
      <c r="G62" s="191"/>
      <c r="H62" s="190"/>
      <c r="I62" s="213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10"/>
      <c r="B63" s="174"/>
      <c r="C63" s="202" t="s">
        <v>1881</v>
      </c>
      <c r="D63" s="178"/>
      <c r="E63" s="184">
        <v>20.48</v>
      </c>
      <c r="F63" s="191"/>
      <c r="G63" s="191"/>
      <c r="H63" s="190"/>
      <c r="I63" s="213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10"/>
      <c r="B64" s="174"/>
      <c r="C64" s="202" t="s">
        <v>1882</v>
      </c>
      <c r="D64" s="178"/>
      <c r="E64" s="184">
        <v>12.2</v>
      </c>
      <c r="F64" s="191"/>
      <c r="G64" s="191"/>
      <c r="H64" s="190"/>
      <c r="I64" s="213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10"/>
      <c r="B65" s="174"/>
      <c r="C65" s="202" t="s">
        <v>1883</v>
      </c>
      <c r="D65" s="178"/>
      <c r="E65" s="184">
        <v>2.145</v>
      </c>
      <c r="F65" s="191"/>
      <c r="G65" s="191"/>
      <c r="H65" s="190"/>
      <c r="I65" s="213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10"/>
      <c r="B66" s="174"/>
      <c r="C66" s="202" t="s">
        <v>1884</v>
      </c>
      <c r="D66" s="178"/>
      <c r="E66" s="184">
        <v>4.1775000000000002</v>
      </c>
      <c r="F66" s="191"/>
      <c r="G66" s="191"/>
      <c r="H66" s="190"/>
      <c r="I66" s="213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10"/>
      <c r="B67" s="174"/>
      <c r="C67" s="202" t="s">
        <v>1885</v>
      </c>
      <c r="D67" s="178"/>
      <c r="E67" s="184">
        <v>1.08</v>
      </c>
      <c r="F67" s="191"/>
      <c r="G67" s="191"/>
      <c r="H67" s="190"/>
      <c r="I67" s="213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10"/>
      <c r="B68" s="174"/>
      <c r="C68" s="202" t="s">
        <v>1886</v>
      </c>
      <c r="D68" s="178"/>
      <c r="E68" s="184">
        <v>20.666499999999999</v>
      </c>
      <c r="F68" s="191"/>
      <c r="G68" s="191"/>
      <c r="H68" s="190"/>
      <c r="I68" s="213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10"/>
      <c r="B69" s="174"/>
      <c r="C69" s="202" t="s">
        <v>1887</v>
      </c>
      <c r="D69" s="178"/>
      <c r="E69" s="184">
        <v>15.198</v>
      </c>
      <c r="F69" s="191"/>
      <c r="G69" s="191"/>
      <c r="H69" s="190"/>
      <c r="I69" s="213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x14ac:dyDescent="0.2">
      <c r="A70" s="209" t="s">
        <v>159</v>
      </c>
      <c r="B70" s="172" t="s">
        <v>85</v>
      </c>
      <c r="C70" s="200" t="s">
        <v>86</v>
      </c>
      <c r="D70" s="176"/>
      <c r="E70" s="182"/>
      <c r="F70" s="295">
        <f>SUM(G71:G74)</f>
        <v>0</v>
      </c>
      <c r="G70" s="296"/>
      <c r="H70" s="189"/>
      <c r="I70" s="212"/>
      <c r="AE70" t="s">
        <v>160</v>
      </c>
    </row>
    <row r="71" spans="1:60" outlineLevel="1" x14ac:dyDescent="0.2">
      <c r="A71" s="210"/>
      <c r="B71" s="297" t="s">
        <v>1051</v>
      </c>
      <c r="C71" s="298"/>
      <c r="D71" s="299"/>
      <c r="E71" s="300"/>
      <c r="F71" s="301"/>
      <c r="G71" s="302"/>
      <c r="H71" s="190"/>
      <c r="I71" s="213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10"/>
      <c r="B72" s="289" t="s">
        <v>1052</v>
      </c>
      <c r="C72" s="290"/>
      <c r="D72" s="291"/>
      <c r="E72" s="292"/>
      <c r="F72" s="293"/>
      <c r="G72" s="294"/>
      <c r="H72" s="190"/>
      <c r="I72" s="213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163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10"/>
      <c r="B73" s="289" t="s">
        <v>1053</v>
      </c>
      <c r="C73" s="290"/>
      <c r="D73" s="291"/>
      <c r="E73" s="292"/>
      <c r="F73" s="293"/>
      <c r="G73" s="294"/>
      <c r="H73" s="190"/>
      <c r="I73" s="213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>
        <v>1</v>
      </c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11">
        <v>7</v>
      </c>
      <c r="B74" s="173" t="s">
        <v>1896</v>
      </c>
      <c r="C74" s="201" t="s">
        <v>1897</v>
      </c>
      <c r="D74" s="177" t="s">
        <v>282</v>
      </c>
      <c r="E74" s="183">
        <v>3.0784500000000001</v>
      </c>
      <c r="F74" s="192"/>
      <c r="G74" s="191">
        <f>ROUND(E74*F74,2)</f>
        <v>0</v>
      </c>
      <c r="H74" s="190" t="s">
        <v>305</v>
      </c>
      <c r="I74" s="213" t="s">
        <v>169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170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x14ac:dyDescent="0.2">
      <c r="A75" s="209" t="s">
        <v>159</v>
      </c>
      <c r="B75" s="172" t="s">
        <v>125</v>
      </c>
      <c r="C75" s="200" t="s">
        <v>126</v>
      </c>
      <c r="D75" s="176"/>
      <c r="E75" s="182"/>
      <c r="F75" s="295">
        <f>SUM(G76:G89)</f>
        <v>0</v>
      </c>
      <c r="G75" s="296"/>
      <c r="H75" s="189"/>
      <c r="I75" s="212"/>
      <c r="AE75" t="s">
        <v>160</v>
      </c>
    </row>
    <row r="76" spans="1:60" outlineLevel="1" x14ac:dyDescent="0.2">
      <c r="A76" s="210"/>
      <c r="B76" s="297" t="s">
        <v>1541</v>
      </c>
      <c r="C76" s="298"/>
      <c r="D76" s="299"/>
      <c r="E76" s="300"/>
      <c r="F76" s="301"/>
      <c r="G76" s="302"/>
      <c r="H76" s="190"/>
      <c r="I76" s="213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>
        <v>0</v>
      </c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11">
        <v>8</v>
      </c>
      <c r="B77" s="173" t="s">
        <v>1542</v>
      </c>
      <c r="C77" s="201" t="s">
        <v>1543</v>
      </c>
      <c r="D77" s="177" t="s">
        <v>167</v>
      </c>
      <c r="E77" s="183">
        <v>58.622900000000001</v>
      </c>
      <c r="F77" s="192"/>
      <c r="G77" s="191">
        <f>ROUND(E77*F77,2)</f>
        <v>0</v>
      </c>
      <c r="H77" s="190" t="s">
        <v>1544</v>
      </c>
      <c r="I77" s="213" t="s">
        <v>169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170</v>
      </c>
      <c r="AF77" s="162"/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10"/>
      <c r="B78" s="174"/>
      <c r="C78" s="203" t="s">
        <v>227</v>
      </c>
      <c r="D78" s="179"/>
      <c r="E78" s="185"/>
      <c r="F78" s="191"/>
      <c r="G78" s="191"/>
      <c r="H78" s="190"/>
      <c r="I78" s="213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10"/>
      <c r="B79" s="174"/>
      <c r="C79" s="204" t="s">
        <v>1898</v>
      </c>
      <c r="D79" s="179"/>
      <c r="E79" s="185">
        <v>7.8</v>
      </c>
      <c r="F79" s="191"/>
      <c r="G79" s="191"/>
      <c r="H79" s="190"/>
      <c r="I79" s="213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10"/>
      <c r="B80" s="174"/>
      <c r="C80" s="204" t="s">
        <v>1899</v>
      </c>
      <c r="D80" s="179"/>
      <c r="E80" s="185">
        <v>20.48</v>
      </c>
      <c r="F80" s="191"/>
      <c r="G80" s="191"/>
      <c r="H80" s="190"/>
      <c r="I80" s="213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10"/>
      <c r="B81" s="174"/>
      <c r="C81" s="204" t="s">
        <v>1900</v>
      </c>
      <c r="D81" s="179"/>
      <c r="E81" s="185">
        <v>12.2</v>
      </c>
      <c r="F81" s="191"/>
      <c r="G81" s="191"/>
      <c r="H81" s="190"/>
      <c r="I81" s="213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10"/>
      <c r="B82" s="174"/>
      <c r="C82" s="204" t="s">
        <v>1901</v>
      </c>
      <c r="D82" s="179"/>
      <c r="E82" s="185">
        <v>2.145</v>
      </c>
      <c r="F82" s="191"/>
      <c r="G82" s="191"/>
      <c r="H82" s="190"/>
      <c r="I82" s="213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210"/>
      <c r="B83" s="174"/>
      <c r="C83" s="204" t="s">
        <v>1902</v>
      </c>
      <c r="D83" s="179"/>
      <c r="E83" s="185">
        <v>4.1775000000000002</v>
      </c>
      <c r="F83" s="191"/>
      <c r="G83" s="191"/>
      <c r="H83" s="190"/>
      <c r="I83" s="213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10"/>
      <c r="B84" s="174"/>
      <c r="C84" s="204" t="s">
        <v>1903</v>
      </c>
      <c r="D84" s="179"/>
      <c r="E84" s="185">
        <v>1.08</v>
      </c>
      <c r="F84" s="191"/>
      <c r="G84" s="191"/>
      <c r="H84" s="190"/>
      <c r="I84" s="213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210"/>
      <c r="B85" s="174"/>
      <c r="C85" s="204" t="s">
        <v>1904</v>
      </c>
      <c r="D85" s="179"/>
      <c r="E85" s="185">
        <v>20.666499999999999</v>
      </c>
      <c r="F85" s="191"/>
      <c r="G85" s="191"/>
      <c r="H85" s="190"/>
      <c r="I85" s="213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210"/>
      <c r="B86" s="174"/>
      <c r="C86" s="204" t="s">
        <v>1905</v>
      </c>
      <c r="D86" s="179"/>
      <c r="E86" s="185">
        <v>15.198</v>
      </c>
      <c r="F86" s="191"/>
      <c r="G86" s="191"/>
      <c r="H86" s="190"/>
      <c r="I86" s="213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10"/>
      <c r="B87" s="174"/>
      <c r="C87" s="205" t="s">
        <v>238</v>
      </c>
      <c r="D87" s="180"/>
      <c r="E87" s="186">
        <v>83.747</v>
      </c>
      <c r="F87" s="191"/>
      <c r="G87" s="191"/>
      <c r="H87" s="190"/>
      <c r="I87" s="213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10"/>
      <c r="B88" s="174"/>
      <c r="C88" s="203" t="s">
        <v>239</v>
      </c>
      <c r="D88" s="179"/>
      <c r="E88" s="185"/>
      <c r="F88" s="191"/>
      <c r="G88" s="191"/>
      <c r="H88" s="190"/>
      <c r="I88" s="213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10"/>
      <c r="B89" s="174"/>
      <c r="C89" s="202" t="s">
        <v>1906</v>
      </c>
      <c r="D89" s="178"/>
      <c r="E89" s="184">
        <v>58.622900000000001</v>
      </c>
      <c r="F89" s="191"/>
      <c r="G89" s="191"/>
      <c r="H89" s="190"/>
      <c r="I89" s="213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x14ac:dyDescent="0.2">
      <c r="A90" s="209" t="s">
        <v>159</v>
      </c>
      <c r="B90" s="172" t="s">
        <v>131</v>
      </c>
      <c r="C90" s="200" t="s">
        <v>132</v>
      </c>
      <c r="D90" s="176"/>
      <c r="E90" s="182"/>
      <c r="F90" s="295">
        <f>SUM(G91:G103)</f>
        <v>0</v>
      </c>
      <c r="G90" s="296"/>
      <c r="H90" s="189"/>
      <c r="I90" s="212"/>
      <c r="AE90" t="s">
        <v>160</v>
      </c>
    </row>
    <row r="91" spans="1:60" outlineLevel="1" x14ac:dyDescent="0.2">
      <c r="A91" s="210"/>
      <c r="B91" s="297" t="s">
        <v>1585</v>
      </c>
      <c r="C91" s="298"/>
      <c r="D91" s="299"/>
      <c r="E91" s="300"/>
      <c r="F91" s="301"/>
      <c r="G91" s="302"/>
      <c r="H91" s="190"/>
      <c r="I91" s="213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11">
        <v>9</v>
      </c>
      <c r="B92" s="173" t="s">
        <v>1586</v>
      </c>
      <c r="C92" s="201" t="s">
        <v>1587</v>
      </c>
      <c r="D92" s="177" t="s">
        <v>282</v>
      </c>
      <c r="E92" s="183">
        <v>0.83747000000000005</v>
      </c>
      <c r="F92" s="192"/>
      <c r="G92" s="191">
        <f>ROUND(E92*F92,2)</f>
        <v>0</v>
      </c>
      <c r="H92" s="190" t="s">
        <v>912</v>
      </c>
      <c r="I92" s="213" t="s">
        <v>169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170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210"/>
      <c r="B93" s="289" t="s">
        <v>1588</v>
      </c>
      <c r="C93" s="290"/>
      <c r="D93" s="291"/>
      <c r="E93" s="292"/>
      <c r="F93" s="293"/>
      <c r="G93" s="294"/>
      <c r="H93" s="190"/>
      <c r="I93" s="213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11">
        <v>10</v>
      </c>
      <c r="B94" s="173" t="s">
        <v>1589</v>
      </c>
      <c r="C94" s="201" t="s">
        <v>1907</v>
      </c>
      <c r="D94" s="177" t="s">
        <v>282</v>
      </c>
      <c r="E94" s="183">
        <v>0.83747000000000005</v>
      </c>
      <c r="F94" s="192"/>
      <c r="G94" s="191">
        <f>ROUND(E94*F94,2)</f>
        <v>0</v>
      </c>
      <c r="H94" s="190" t="s">
        <v>912</v>
      </c>
      <c r="I94" s="213" t="s">
        <v>169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170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211">
        <v>11</v>
      </c>
      <c r="B95" s="173" t="s">
        <v>1591</v>
      </c>
      <c r="C95" s="201" t="s">
        <v>1908</v>
      </c>
      <c r="D95" s="177" t="s">
        <v>282</v>
      </c>
      <c r="E95" s="183">
        <v>11.72458</v>
      </c>
      <c r="F95" s="192"/>
      <c r="G95" s="191">
        <f>ROUND(E95*F95,2)</f>
        <v>0</v>
      </c>
      <c r="H95" s="190" t="s">
        <v>912</v>
      </c>
      <c r="I95" s="213" t="s">
        <v>169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170</v>
      </c>
      <c r="AF95" s="162"/>
      <c r="AG95" s="162"/>
      <c r="AH95" s="162"/>
      <c r="AI95" s="162"/>
      <c r="AJ95" s="162"/>
      <c r="AK95" s="162"/>
      <c r="AL95" s="162"/>
      <c r="AM95" s="162">
        <v>21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210"/>
      <c r="B96" s="289" t="s">
        <v>1593</v>
      </c>
      <c r="C96" s="290"/>
      <c r="D96" s="291"/>
      <c r="E96" s="292"/>
      <c r="F96" s="293"/>
      <c r="G96" s="294"/>
      <c r="H96" s="190"/>
      <c r="I96" s="213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0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11">
        <v>12</v>
      </c>
      <c r="B97" s="173" t="s">
        <v>1594</v>
      </c>
      <c r="C97" s="201" t="s">
        <v>1909</v>
      </c>
      <c r="D97" s="177" t="s">
        <v>282</v>
      </c>
      <c r="E97" s="183">
        <v>0.83747000000000005</v>
      </c>
      <c r="F97" s="192"/>
      <c r="G97" s="191">
        <f>ROUND(E97*F97,2)</f>
        <v>0</v>
      </c>
      <c r="H97" s="190" t="s">
        <v>912</v>
      </c>
      <c r="I97" s="213" t="s">
        <v>169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170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211">
        <v>13</v>
      </c>
      <c r="B98" s="173" t="s">
        <v>1596</v>
      </c>
      <c r="C98" s="201" t="s">
        <v>1910</v>
      </c>
      <c r="D98" s="177" t="s">
        <v>282</v>
      </c>
      <c r="E98" s="183">
        <v>1.6749400000000001</v>
      </c>
      <c r="F98" s="192"/>
      <c r="G98" s="191">
        <f>ROUND(E98*F98,2)</f>
        <v>0</v>
      </c>
      <c r="H98" s="190" t="s">
        <v>912</v>
      </c>
      <c r="I98" s="213" t="s">
        <v>169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170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210"/>
      <c r="B99" s="289" t="s">
        <v>1576</v>
      </c>
      <c r="C99" s="290"/>
      <c r="D99" s="291"/>
      <c r="E99" s="292"/>
      <c r="F99" s="293"/>
      <c r="G99" s="294"/>
      <c r="H99" s="190"/>
      <c r="I99" s="213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0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11">
        <v>14</v>
      </c>
      <c r="B100" s="173" t="s">
        <v>1598</v>
      </c>
      <c r="C100" s="201" t="s">
        <v>1599</v>
      </c>
      <c r="D100" s="177" t="s">
        <v>282</v>
      </c>
      <c r="E100" s="183">
        <v>0.83747000000000005</v>
      </c>
      <c r="F100" s="192"/>
      <c r="G100" s="191">
        <f>ROUND(E100*F100,2)</f>
        <v>0</v>
      </c>
      <c r="H100" s="190" t="s">
        <v>912</v>
      </c>
      <c r="I100" s="213" t="s">
        <v>169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170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210"/>
      <c r="B101" s="289" t="s">
        <v>1869</v>
      </c>
      <c r="C101" s="290"/>
      <c r="D101" s="291"/>
      <c r="E101" s="292"/>
      <c r="F101" s="293"/>
      <c r="G101" s="294"/>
      <c r="H101" s="190"/>
      <c r="I101" s="213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10"/>
      <c r="B102" s="289" t="s">
        <v>1870</v>
      </c>
      <c r="C102" s="290"/>
      <c r="D102" s="291"/>
      <c r="E102" s="292"/>
      <c r="F102" s="293"/>
      <c r="G102" s="294"/>
      <c r="H102" s="190"/>
      <c r="I102" s="213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163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ht="13.5" outlineLevel="1" thickBot="1" x14ac:dyDescent="0.25">
      <c r="A103" s="219">
        <v>15</v>
      </c>
      <c r="B103" s="220" t="s">
        <v>1871</v>
      </c>
      <c r="C103" s="221" t="s">
        <v>1872</v>
      </c>
      <c r="D103" s="222" t="s">
        <v>282</v>
      </c>
      <c r="E103" s="223">
        <v>0.83747000000000005</v>
      </c>
      <c r="F103" s="224"/>
      <c r="G103" s="225">
        <f>ROUND(E103*F103,2)</f>
        <v>0</v>
      </c>
      <c r="H103" s="226" t="s">
        <v>1873</v>
      </c>
      <c r="I103" s="227" t="s">
        <v>169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170</v>
      </c>
      <c r="AF103" s="162"/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x14ac:dyDescent="0.2">
      <c r="A104" s="163"/>
      <c r="B104" s="175" t="s">
        <v>554</v>
      </c>
      <c r="C104" s="206" t="s">
        <v>554</v>
      </c>
      <c r="D104" s="181"/>
      <c r="E104" s="188"/>
      <c r="F104" s="193"/>
      <c r="G104" s="193"/>
      <c r="H104" s="194"/>
      <c r="I104" s="193"/>
    </row>
    <row r="105" spans="1:60" hidden="1" x14ac:dyDescent="0.2">
      <c r="C105" s="207"/>
      <c r="D105" s="141"/>
    </row>
    <row r="106" spans="1:60" ht="13.5" hidden="1" thickBot="1" x14ac:dyDescent="0.25">
      <c r="A106" s="195"/>
      <c r="B106" s="196" t="s">
        <v>1601</v>
      </c>
      <c r="C106" s="208"/>
      <c r="D106" s="197"/>
      <c r="E106" s="198"/>
      <c r="F106" s="198"/>
      <c r="G106" s="199">
        <f>F8+F21+F47+F58+F70+F75+F90</f>
        <v>0</v>
      </c>
    </row>
    <row r="107" spans="1:60" x14ac:dyDescent="0.2">
      <c r="D107" s="141"/>
    </row>
    <row r="108" spans="1:60" x14ac:dyDescent="0.2">
      <c r="D108" s="141"/>
    </row>
    <row r="109" spans="1:60" x14ac:dyDescent="0.2">
      <c r="D109" s="141"/>
    </row>
    <row r="110" spans="1:60" x14ac:dyDescent="0.2">
      <c r="D110" s="141"/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3EF" sheet="1"/>
  <mergeCells count="31">
    <mergeCell ref="C37:G37"/>
    <mergeCell ref="A1:G1"/>
    <mergeCell ref="C7:G7"/>
    <mergeCell ref="F8:G8"/>
    <mergeCell ref="B9:G9"/>
    <mergeCell ref="B10:G10"/>
    <mergeCell ref="C12:G12"/>
    <mergeCell ref="F21:G21"/>
    <mergeCell ref="B22:G22"/>
    <mergeCell ref="B23:G23"/>
    <mergeCell ref="B24:G24"/>
    <mergeCell ref="B35:G35"/>
    <mergeCell ref="B76:G76"/>
    <mergeCell ref="C38:G38"/>
    <mergeCell ref="F47:G47"/>
    <mergeCell ref="B48:G48"/>
    <mergeCell ref="F58:G58"/>
    <mergeCell ref="B59:G59"/>
    <mergeCell ref="B60:G60"/>
    <mergeCell ref="F70:G70"/>
    <mergeCell ref="B71:G71"/>
    <mergeCell ref="B72:G72"/>
    <mergeCell ref="B73:G73"/>
    <mergeCell ref="F75:G75"/>
    <mergeCell ref="B102:G102"/>
    <mergeCell ref="F90:G90"/>
    <mergeCell ref="B91:G91"/>
    <mergeCell ref="B93:G93"/>
    <mergeCell ref="B96:G96"/>
    <mergeCell ref="B99:G99"/>
    <mergeCell ref="B101:G10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16" workbookViewId="0">
      <selection activeCell="C43" sqref="C43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8" t="s">
        <v>153</v>
      </c>
      <c r="B1" s="308"/>
      <c r="C1" s="309"/>
      <c r="D1" s="308"/>
      <c r="E1" s="308"/>
      <c r="F1" s="308"/>
      <c r="G1" s="308"/>
      <c r="AC1" t="s">
        <v>156</v>
      </c>
    </row>
    <row r="2" spans="1:60" ht="26.2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138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14" t="s">
        <v>154</v>
      </c>
      <c r="I6" s="171" t="s">
        <v>155</v>
      </c>
      <c r="J6" s="54"/>
      <c r="AN6">
        <f>SUMIF(AM8:AM57,AN5,G8:G57)</f>
        <v>0</v>
      </c>
      <c r="AO6">
        <f>SUMIF(AM8:AM57,AO5,G8:G57)</f>
        <v>0</v>
      </c>
    </row>
    <row r="7" spans="1:60" x14ac:dyDescent="0.2">
      <c r="A7" s="215"/>
      <c r="B7" s="216" t="s">
        <v>157</v>
      </c>
      <c r="C7" s="310" t="s">
        <v>158</v>
      </c>
      <c r="D7" s="311"/>
      <c r="E7" s="312"/>
      <c r="F7" s="313"/>
      <c r="G7" s="313"/>
      <c r="H7" s="217"/>
      <c r="I7" s="218"/>
    </row>
    <row r="8" spans="1:60" x14ac:dyDescent="0.2">
      <c r="A8" s="209" t="s">
        <v>159</v>
      </c>
      <c r="B8" s="172" t="s">
        <v>50</v>
      </c>
      <c r="C8" s="200" t="s">
        <v>129</v>
      </c>
      <c r="D8" s="176"/>
      <c r="E8" s="182"/>
      <c r="F8" s="314">
        <f>SUM(G9:G9)</f>
        <v>0</v>
      </c>
      <c r="G8" s="315"/>
      <c r="H8" s="189"/>
      <c r="I8" s="212"/>
      <c r="AE8" t="s">
        <v>160</v>
      </c>
    </row>
    <row r="9" spans="1:60" outlineLevel="1" x14ac:dyDescent="0.2">
      <c r="A9" s="211">
        <v>1</v>
      </c>
      <c r="B9" s="173" t="s">
        <v>1945</v>
      </c>
      <c r="C9" s="201" t="s">
        <v>1946</v>
      </c>
      <c r="D9" s="177" t="s">
        <v>167</v>
      </c>
      <c r="E9" s="183">
        <v>33</v>
      </c>
      <c r="F9" s="192"/>
      <c r="G9" s="191">
        <f>ROUND(E9*F9,2)</f>
        <v>0</v>
      </c>
      <c r="H9" s="190"/>
      <c r="I9" s="213" t="s">
        <v>485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486</v>
      </c>
      <c r="AF9" s="162" t="s">
        <v>1947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x14ac:dyDescent="0.2">
      <c r="A10" s="209" t="s">
        <v>159</v>
      </c>
      <c r="B10" s="172" t="s">
        <v>52</v>
      </c>
      <c r="C10" s="200" t="s">
        <v>53</v>
      </c>
      <c r="D10" s="176"/>
      <c r="E10" s="182"/>
      <c r="F10" s="295">
        <f>SUM(G11:G30)</f>
        <v>0</v>
      </c>
      <c r="G10" s="296"/>
      <c r="H10" s="189"/>
      <c r="I10" s="212"/>
      <c r="AE10" t="s">
        <v>160</v>
      </c>
    </row>
    <row r="11" spans="1:60" outlineLevel="1" x14ac:dyDescent="0.2">
      <c r="A11" s="211">
        <v>2</v>
      </c>
      <c r="B11" s="173" t="s">
        <v>1948</v>
      </c>
      <c r="C11" s="201" t="s">
        <v>1949</v>
      </c>
      <c r="D11" s="177" t="s">
        <v>1950</v>
      </c>
      <c r="E11" s="183">
        <v>3</v>
      </c>
      <c r="F11" s="192"/>
      <c r="G11" s="191">
        <f t="shared" ref="G11:G30" si="0">ROUND(E11*F11,2)</f>
        <v>0</v>
      </c>
      <c r="H11" s="190"/>
      <c r="I11" s="213" t="s">
        <v>485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486</v>
      </c>
      <c r="AF11" s="162" t="s">
        <v>1951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11">
        <v>3</v>
      </c>
      <c r="B12" s="173" t="s">
        <v>1952</v>
      </c>
      <c r="C12" s="201" t="s">
        <v>1953</v>
      </c>
      <c r="D12" s="177" t="s">
        <v>1950</v>
      </c>
      <c r="E12" s="183">
        <v>1</v>
      </c>
      <c r="F12" s="192"/>
      <c r="G12" s="191">
        <f t="shared" si="0"/>
        <v>0</v>
      </c>
      <c r="H12" s="190"/>
      <c r="I12" s="213" t="s">
        <v>485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486</v>
      </c>
      <c r="AF12" s="162" t="s">
        <v>1951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11">
        <v>4</v>
      </c>
      <c r="B13" s="173" t="s">
        <v>1954</v>
      </c>
      <c r="C13" s="201" t="s">
        <v>1955</v>
      </c>
      <c r="D13" s="177" t="s">
        <v>1950</v>
      </c>
      <c r="E13" s="183">
        <v>1</v>
      </c>
      <c r="F13" s="192"/>
      <c r="G13" s="191">
        <f t="shared" si="0"/>
        <v>0</v>
      </c>
      <c r="H13" s="190"/>
      <c r="I13" s="213" t="s">
        <v>485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486</v>
      </c>
      <c r="AF13" s="162" t="s">
        <v>1951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11">
        <v>5</v>
      </c>
      <c r="B14" s="173" t="s">
        <v>1956</v>
      </c>
      <c r="C14" s="201" t="s">
        <v>1957</v>
      </c>
      <c r="D14" s="177" t="s">
        <v>1136</v>
      </c>
      <c r="E14" s="183">
        <v>1</v>
      </c>
      <c r="F14" s="192"/>
      <c r="G14" s="191">
        <f t="shared" si="0"/>
        <v>0</v>
      </c>
      <c r="H14" s="190"/>
      <c r="I14" s="213" t="s">
        <v>485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486</v>
      </c>
      <c r="AF14" s="162" t="s">
        <v>1951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11">
        <v>6</v>
      </c>
      <c r="B15" s="173" t="s">
        <v>1958</v>
      </c>
      <c r="C15" s="201" t="s">
        <v>1959</v>
      </c>
      <c r="D15" s="177" t="s">
        <v>1950</v>
      </c>
      <c r="E15" s="183">
        <v>11</v>
      </c>
      <c r="F15" s="192"/>
      <c r="G15" s="191">
        <f t="shared" si="0"/>
        <v>0</v>
      </c>
      <c r="H15" s="190"/>
      <c r="I15" s="213" t="s">
        <v>485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486</v>
      </c>
      <c r="AF15" s="162" t="s">
        <v>1951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11">
        <v>7</v>
      </c>
      <c r="B16" s="173" t="s">
        <v>1960</v>
      </c>
      <c r="C16" s="201" t="s">
        <v>1961</v>
      </c>
      <c r="D16" s="177" t="s">
        <v>1950</v>
      </c>
      <c r="E16" s="183">
        <v>52</v>
      </c>
      <c r="F16" s="192"/>
      <c r="G16" s="191">
        <f t="shared" si="0"/>
        <v>0</v>
      </c>
      <c r="H16" s="190"/>
      <c r="I16" s="213" t="s">
        <v>485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486</v>
      </c>
      <c r="AF16" s="162" t="s">
        <v>1951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11">
        <v>8</v>
      </c>
      <c r="B17" s="173" t="s">
        <v>1962</v>
      </c>
      <c r="C17" s="201" t="s">
        <v>1963</v>
      </c>
      <c r="D17" s="177" t="s">
        <v>1950</v>
      </c>
      <c r="E17" s="183">
        <v>1</v>
      </c>
      <c r="F17" s="192"/>
      <c r="G17" s="191">
        <f t="shared" si="0"/>
        <v>0</v>
      </c>
      <c r="H17" s="190"/>
      <c r="I17" s="213" t="s">
        <v>485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486</v>
      </c>
      <c r="AF17" s="162" t="s">
        <v>1951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11">
        <v>9</v>
      </c>
      <c r="B18" s="173" t="s">
        <v>1964</v>
      </c>
      <c r="C18" s="201" t="s">
        <v>1965</v>
      </c>
      <c r="D18" s="177" t="s">
        <v>1950</v>
      </c>
      <c r="E18" s="183">
        <v>22</v>
      </c>
      <c r="F18" s="192"/>
      <c r="G18" s="191">
        <f t="shared" si="0"/>
        <v>0</v>
      </c>
      <c r="H18" s="190"/>
      <c r="I18" s="213" t="s">
        <v>485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486</v>
      </c>
      <c r="AF18" s="162" t="s">
        <v>1951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11">
        <v>10</v>
      </c>
      <c r="B19" s="173" t="s">
        <v>1966</v>
      </c>
      <c r="C19" s="201" t="s">
        <v>1967</v>
      </c>
      <c r="D19" s="177" t="s">
        <v>1950</v>
      </c>
      <c r="E19" s="183">
        <v>22</v>
      </c>
      <c r="F19" s="192"/>
      <c r="G19" s="191">
        <f t="shared" si="0"/>
        <v>0</v>
      </c>
      <c r="H19" s="190"/>
      <c r="I19" s="213" t="s">
        <v>485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486</v>
      </c>
      <c r="AF19" s="162" t="s">
        <v>1951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11">
        <v>11</v>
      </c>
      <c r="B20" s="173" t="s">
        <v>1968</v>
      </c>
      <c r="C20" s="201" t="s">
        <v>1969</v>
      </c>
      <c r="D20" s="177" t="s">
        <v>1136</v>
      </c>
      <c r="E20" s="183">
        <v>11</v>
      </c>
      <c r="F20" s="192"/>
      <c r="G20" s="191">
        <f t="shared" si="0"/>
        <v>0</v>
      </c>
      <c r="H20" s="190"/>
      <c r="I20" s="213" t="s">
        <v>485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486</v>
      </c>
      <c r="AF20" s="162" t="s">
        <v>1951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11">
        <v>12</v>
      </c>
      <c r="B21" s="173" t="s">
        <v>1970</v>
      </c>
      <c r="C21" s="201" t="s">
        <v>1971</v>
      </c>
      <c r="D21" s="177" t="s">
        <v>1950</v>
      </c>
      <c r="E21" s="183">
        <v>22</v>
      </c>
      <c r="F21" s="192"/>
      <c r="G21" s="191">
        <f t="shared" si="0"/>
        <v>0</v>
      </c>
      <c r="H21" s="190"/>
      <c r="I21" s="213" t="s">
        <v>485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486</v>
      </c>
      <c r="AF21" s="162" t="s">
        <v>1951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11">
        <v>13</v>
      </c>
      <c r="B22" s="173" t="s">
        <v>1972</v>
      </c>
      <c r="C22" s="201" t="s">
        <v>1973</v>
      </c>
      <c r="D22" s="177" t="s">
        <v>1136</v>
      </c>
      <c r="E22" s="183">
        <v>11</v>
      </c>
      <c r="F22" s="192"/>
      <c r="G22" s="191">
        <f t="shared" si="0"/>
        <v>0</v>
      </c>
      <c r="H22" s="190"/>
      <c r="I22" s="213" t="s">
        <v>485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486</v>
      </c>
      <c r="AF22" s="162" t="s">
        <v>1951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11">
        <v>14</v>
      </c>
      <c r="B23" s="173" t="s">
        <v>1974</v>
      </c>
      <c r="C23" s="201" t="s">
        <v>1975</v>
      </c>
      <c r="D23" s="177" t="s">
        <v>1950</v>
      </c>
      <c r="E23" s="183">
        <v>140</v>
      </c>
      <c r="F23" s="192"/>
      <c r="G23" s="191">
        <f t="shared" si="0"/>
        <v>0</v>
      </c>
      <c r="H23" s="190"/>
      <c r="I23" s="213" t="s">
        <v>485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486</v>
      </c>
      <c r="AF23" s="162" t="s">
        <v>1951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11">
        <v>15</v>
      </c>
      <c r="B24" s="173" t="s">
        <v>1976</v>
      </c>
      <c r="C24" s="201" t="s">
        <v>1977</v>
      </c>
      <c r="D24" s="177" t="s">
        <v>1978</v>
      </c>
      <c r="E24" s="183">
        <v>140</v>
      </c>
      <c r="F24" s="192"/>
      <c r="G24" s="191">
        <f t="shared" si="0"/>
        <v>0</v>
      </c>
      <c r="H24" s="190"/>
      <c r="I24" s="213" t="s">
        <v>485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486</v>
      </c>
      <c r="AF24" s="162" t="s">
        <v>1951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11">
        <v>16</v>
      </c>
      <c r="B25" s="173" t="s">
        <v>1979</v>
      </c>
      <c r="C25" s="201" t="s">
        <v>1980</v>
      </c>
      <c r="D25" s="177" t="s">
        <v>1950</v>
      </c>
      <c r="E25" s="183">
        <v>75</v>
      </c>
      <c r="F25" s="192"/>
      <c r="G25" s="191">
        <f t="shared" si="0"/>
        <v>0</v>
      </c>
      <c r="H25" s="190"/>
      <c r="I25" s="213" t="s">
        <v>485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486</v>
      </c>
      <c r="AF25" s="162" t="s">
        <v>1951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11">
        <v>17</v>
      </c>
      <c r="B26" s="173" t="s">
        <v>1976</v>
      </c>
      <c r="C26" s="201" t="s">
        <v>1977</v>
      </c>
      <c r="D26" s="177" t="s">
        <v>1978</v>
      </c>
      <c r="E26" s="183">
        <v>75</v>
      </c>
      <c r="F26" s="192"/>
      <c r="G26" s="191">
        <f t="shared" si="0"/>
        <v>0</v>
      </c>
      <c r="H26" s="190"/>
      <c r="I26" s="213" t="s">
        <v>485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486</v>
      </c>
      <c r="AF26" s="162" t="s">
        <v>1951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11">
        <v>18</v>
      </c>
      <c r="B27" s="173" t="s">
        <v>1981</v>
      </c>
      <c r="C27" s="201" t="s">
        <v>1982</v>
      </c>
      <c r="D27" s="177" t="s">
        <v>1950</v>
      </c>
      <c r="E27" s="183">
        <v>60</v>
      </c>
      <c r="F27" s="192"/>
      <c r="G27" s="191">
        <f t="shared" si="0"/>
        <v>0</v>
      </c>
      <c r="H27" s="190"/>
      <c r="I27" s="213" t="s">
        <v>485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486</v>
      </c>
      <c r="AF27" s="162" t="s">
        <v>1951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11">
        <v>19</v>
      </c>
      <c r="B28" s="173" t="s">
        <v>1976</v>
      </c>
      <c r="C28" s="201" t="s">
        <v>1977</v>
      </c>
      <c r="D28" s="177" t="s">
        <v>1978</v>
      </c>
      <c r="E28" s="183">
        <v>60</v>
      </c>
      <c r="F28" s="192"/>
      <c r="G28" s="191">
        <f t="shared" si="0"/>
        <v>0</v>
      </c>
      <c r="H28" s="190"/>
      <c r="I28" s="213" t="s">
        <v>485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486</v>
      </c>
      <c r="AF28" s="162" t="s">
        <v>1951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11">
        <v>20</v>
      </c>
      <c r="B29" s="173" t="s">
        <v>1983</v>
      </c>
      <c r="C29" s="201" t="s">
        <v>1984</v>
      </c>
      <c r="D29" s="177" t="s">
        <v>1985</v>
      </c>
      <c r="E29" s="183">
        <v>43.4</v>
      </c>
      <c r="F29" s="192"/>
      <c r="G29" s="191">
        <f t="shared" si="0"/>
        <v>0</v>
      </c>
      <c r="H29" s="190"/>
      <c r="I29" s="213" t="s">
        <v>485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486</v>
      </c>
      <c r="AF29" s="162" t="s">
        <v>1951</v>
      </c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11">
        <v>21</v>
      </c>
      <c r="B30" s="173" t="s">
        <v>1943</v>
      </c>
      <c r="C30" s="201" t="s">
        <v>1986</v>
      </c>
      <c r="D30" s="177" t="s">
        <v>1194</v>
      </c>
      <c r="E30" s="183">
        <v>1</v>
      </c>
      <c r="F30" s="192"/>
      <c r="G30" s="191">
        <f t="shared" si="0"/>
        <v>0</v>
      </c>
      <c r="H30" s="190"/>
      <c r="I30" s="213" t="s">
        <v>485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486</v>
      </c>
      <c r="AF30" s="162" t="s">
        <v>1924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x14ac:dyDescent="0.2">
      <c r="A31" s="209" t="s">
        <v>159</v>
      </c>
      <c r="B31" s="172" t="s">
        <v>57</v>
      </c>
      <c r="C31" s="200" t="s">
        <v>58</v>
      </c>
      <c r="D31" s="176"/>
      <c r="E31" s="182"/>
      <c r="F31" s="295">
        <f>SUM(G32:G35)</f>
        <v>0</v>
      </c>
      <c r="G31" s="296"/>
      <c r="H31" s="189"/>
      <c r="I31" s="212"/>
      <c r="AE31" t="s">
        <v>160</v>
      </c>
    </row>
    <row r="32" spans="1:60" outlineLevel="1" x14ac:dyDescent="0.2">
      <c r="A32" s="211">
        <v>22</v>
      </c>
      <c r="B32" s="173" t="s">
        <v>1987</v>
      </c>
      <c r="C32" s="201" t="s">
        <v>1988</v>
      </c>
      <c r="D32" s="177" t="s">
        <v>1989</v>
      </c>
      <c r="E32" s="183">
        <v>6</v>
      </c>
      <c r="F32" s="192"/>
      <c r="G32" s="191">
        <f>ROUND(E32*F32,2)</f>
        <v>0</v>
      </c>
      <c r="H32" s="190"/>
      <c r="I32" s="213" t="s">
        <v>485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486</v>
      </c>
      <c r="AF32" s="162" t="s">
        <v>1947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11">
        <v>23</v>
      </c>
      <c r="B33" s="173" t="s">
        <v>1990</v>
      </c>
      <c r="C33" s="201" t="s">
        <v>1991</v>
      </c>
      <c r="D33" s="177" t="s">
        <v>1992</v>
      </c>
      <c r="E33" s="183">
        <v>3</v>
      </c>
      <c r="F33" s="192"/>
      <c r="G33" s="191">
        <f>ROUND(E33*F33,2)</f>
        <v>0</v>
      </c>
      <c r="H33" s="190"/>
      <c r="I33" s="213" t="s">
        <v>485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486</v>
      </c>
      <c r="AF33" s="162" t="s">
        <v>1951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11">
        <v>24</v>
      </c>
      <c r="B34" s="173" t="s">
        <v>1993</v>
      </c>
      <c r="C34" s="201" t="s">
        <v>1994</v>
      </c>
      <c r="D34" s="177" t="s">
        <v>1989</v>
      </c>
      <c r="E34" s="183">
        <v>1</v>
      </c>
      <c r="F34" s="192"/>
      <c r="G34" s="191">
        <f>ROUND(E34*F34,2)</f>
        <v>0</v>
      </c>
      <c r="H34" s="190"/>
      <c r="I34" s="213" t="s">
        <v>485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486</v>
      </c>
      <c r="AF34" s="162" t="s">
        <v>1947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11">
        <v>25</v>
      </c>
      <c r="B35" s="173" t="s">
        <v>1995</v>
      </c>
      <c r="C35" s="201" t="s">
        <v>1996</v>
      </c>
      <c r="D35" s="177" t="s">
        <v>1989</v>
      </c>
      <c r="E35" s="183">
        <v>1</v>
      </c>
      <c r="F35" s="192"/>
      <c r="G35" s="191">
        <f>ROUND(E35*F35,2)</f>
        <v>0</v>
      </c>
      <c r="H35" s="190"/>
      <c r="I35" s="213" t="s">
        <v>485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486</v>
      </c>
      <c r="AF35" s="162" t="s">
        <v>1951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209" t="s">
        <v>159</v>
      </c>
      <c r="B36" s="172" t="s">
        <v>50</v>
      </c>
      <c r="C36" s="200" t="s">
        <v>129</v>
      </c>
      <c r="D36" s="176"/>
      <c r="E36" s="182"/>
      <c r="F36" s="295">
        <f>SUM(G37:G54)</f>
        <v>0</v>
      </c>
      <c r="G36" s="296"/>
      <c r="H36" s="189"/>
      <c r="I36" s="212"/>
      <c r="AE36" t="s">
        <v>160</v>
      </c>
    </row>
    <row r="37" spans="1:60" outlineLevel="1" x14ac:dyDescent="0.2">
      <c r="A37" s="211">
        <v>26</v>
      </c>
      <c r="B37" s="173" t="s">
        <v>1997</v>
      </c>
      <c r="C37" s="201" t="s">
        <v>1998</v>
      </c>
      <c r="D37" s="177" t="s">
        <v>186</v>
      </c>
      <c r="E37" s="183">
        <v>33</v>
      </c>
      <c r="F37" s="192"/>
      <c r="G37" s="191">
        <f t="shared" ref="G37:G44" si="1">ROUND(E37*F37,2)</f>
        <v>0</v>
      </c>
      <c r="H37" s="190"/>
      <c r="I37" s="213" t="s">
        <v>485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486</v>
      </c>
      <c r="AF37" s="162" t="s">
        <v>1947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11">
        <v>27</v>
      </c>
      <c r="B38" s="173" t="s">
        <v>1999</v>
      </c>
      <c r="C38" s="201" t="s">
        <v>2000</v>
      </c>
      <c r="D38" s="177" t="s">
        <v>186</v>
      </c>
      <c r="E38" s="183">
        <v>33</v>
      </c>
      <c r="F38" s="192"/>
      <c r="G38" s="191">
        <f t="shared" si="1"/>
        <v>0</v>
      </c>
      <c r="H38" s="190"/>
      <c r="I38" s="213" t="s">
        <v>485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486</v>
      </c>
      <c r="AF38" s="162" t="s">
        <v>1947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11">
        <v>28</v>
      </c>
      <c r="B39" s="173" t="s">
        <v>2001</v>
      </c>
      <c r="C39" s="201" t="s">
        <v>2002</v>
      </c>
      <c r="D39" s="177" t="s">
        <v>1136</v>
      </c>
      <c r="E39" s="183">
        <v>1</v>
      </c>
      <c r="F39" s="192"/>
      <c r="G39" s="191">
        <f t="shared" si="1"/>
        <v>0</v>
      </c>
      <c r="H39" s="190"/>
      <c r="I39" s="213" t="s">
        <v>485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486</v>
      </c>
      <c r="AF39" s="162" t="s">
        <v>487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11">
        <v>29</v>
      </c>
      <c r="B40" s="173" t="s">
        <v>2003</v>
      </c>
      <c r="C40" s="201" t="s">
        <v>2004</v>
      </c>
      <c r="D40" s="177" t="s">
        <v>1136</v>
      </c>
      <c r="E40" s="183">
        <v>1</v>
      </c>
      <c r="F40" s="192"/>
      <c r="G40" s="191">
        <f t="shared" si="1"/>
        <v>0</v>
      </c>
      <c r="H40" s="190"/>
      <c r="I40" s="213" t="s">
        <v>485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486</v>
      </c>
      <c r="AF40" s="162" t="s">
        <v>1947</v>
      </c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11">
        <v>30</v>
      </c>
      <c r="B41" s="173" t="s">
        <v>2005</v>
      </c>
      <c r="C41" s="201" t="s">
        <v>2006</v>
      </c>
      <c r="D41" s="177" t="s">
        <v>1136</v>
      </c>
      <c r="E41" s="183">
        <v>11</v>
      </c>
      <c r="F41" s="192"/>
      <c r="G41" s="191">
        <f t="shared" si="1"/>
        <v>0</v>
      </c>
      <c r="H41" s="190"/>
      <c r="I41" s="213" t="s">
        <v>485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486</v>
      </c>
      <c r="AF41" s="162" t="s">
        <v>487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11">
        <v>31</v>
      </c>
      <c r="B42" s="173" t="s">
        <v>2007</v>
      </c>
      <c r="C42" s="201" t="s">
        <v>2008</v>
      </c>
      <c r="D42" s="177" t="s">
        <v>1136</v>
      </c>
      <c r="E42" s="183">
        <v>52</v>
      </c>
      <c r="F42" s="192"/>
      <c r="G42" s="191">
        <f t="shared" si="1"/>
        <v>0</v>
      </c>
      <c r="H42" s="190"/>
      <c r="I42" s="213" t="s">
        <v>485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486</v>
      </c>
      <c r="AF42" s="162" t="s">
        <v>1947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11">
        <v>32</v>
      </c>
      <c r="B43" s="173" t="s">
        <v>2009</v>
      </c>
      <c r="C43" s="201" t="s">
        <v>2033</v>
      </c>
      <c r="D43" s="177" t="s">
        <v>1136</v>
      </c>
      <c r="E43" s="183">
        <v>1</v>
      </c>
      <c r="F43" s="192"/>
      <c r="G43" s="191">
        <f t="shared" si="1"/>
        <v>0</v>
      </c>
      <c r="H43" s="190"/>
      <c r="I43" s="213" t="s">
        <v>485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486</v>
      </c>
      <c r="AF43" s="162" t="s">
        <v>1947</v>
      </c>
      <c r="AG43" s="162"/>
      <c r="AH43" s="162"/>
      <c r="AI43" s="162"/>
      <c r="AJ43" s="162"/>
      <c r="AK43" s="162"/>
      <c r="AL43" s="162"/>
      <c r="AM43" s="162">
        <v>21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11">
        <v>33</v>
      </c>
      <c r="B44" s="173" t="s">
        <v>2010</v>
      </c>
      <c r="C44" s="201" t="s">
        <v>2011</v>
      </c>
      <c r="D44" s="177" t="s">
        <v>1136</v>
      </c>
      <c r="E44" s="183">
        <v>22</v>
      </c>
      <c r="F44" s="192"/>
      <c r="G44" s="191">
        <f t="shared" si="1"/>
        <v>0</v>
      </c>
      <c r="H44" s="190"/>
      <c r="I44" s="213" t="s">
        <v>485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486</v>
      </c>
      <c r="AF44" s="162" t="s">
        <v>1947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10"/>
      <c r="B45" s="289" t="s">
        <v>2012</v>
      </c>
      <c r="C45" s="290"/>
      <c r="D45" s="291"/>
      <c r="E45" s="292"/>
      <c r="F45" s="293"/>
      <c r="G45" s="294"/>
      <c r="H45" s="190"/>
      <c r="I45" s="213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0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11">
        <v>34</v>
      </c>
      <c r="B46" s="173" t="s">
        <v>2013</v>
      </c>
      <c r="C46" s="201" t="s">
        <v>2014</v>
      </c>
      <c r="D46" s="177" t="s">
        <v>347</v>
      </c>
      <c r="E46" s="183">
        <v>11</v>
      </c>
      <c r="F46" s="192"/>
      <c r="G46" s="191">
        <f t="shared" ref="G46:G54" si="2">ROUND(E46*F46,2)</f>
        <v>0</v>
      </c>
      <c r="H46" s="190" t="s">
        <v>130</v>
      </c>
      <c r="I46" s="213" t="s">
        <v>169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170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11">
        <v>35</v>
      </c>
      <c r="B47" s="173" t="s">
        <v>2015</v>
      </c>
      <c r="C47" s="201" t="s">
        <v>2016</v>
      </c>
      <c r="D47" s="177" t="s">
        <v>1136</v>
      </c>
      <c r="E47" s="183">
        <v>11</v>
      </c>
      <c r="F47" s="192"/>
      <c r="G47" s="191">
        <f t="shared" si="2"/>
        <v>0</v>
      </c>
      <c r="H47" s="190"/>
      <c r="I47" s="213" t="s">
        <v>485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486</v>
      </c>
      <c r="AF47" s="162" t="s">
        <v>1947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11">
        <v>36</v>
      </c>
      <c r="B48" s="173" t="s">
        <v>2017</v>
      </c>
      <c r="C48" s="201" t="s">
        <v>2018</v>
      </c>
      <c r="D48" s="177" t="s">
        <v>186</v>
      </c>
      <c r="E48" s="183">
        <v>140</v>
      </c>
      <c r="F48" s="192"/>
      <c r="G48" s="191">
        <f t="shared" si="2"/>
        <v>0</v>
      </c>
      <c r="H48" s="190"/>
      <c r="I48" s="213" t="s">
        <v>485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486</v>
      </c>
      <c r="AF48" s="162" t="s">
        <v>487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11">
        <v>37</v>
      </c>
      <c r="B49" s="173" t="s">
        <v>2019</v>
      </c>
      <c r="C49" s="201" t="s">
        <v>2020</v>
      </c>
      <c r="D49" s="177" t="s">
        <v>186</v>
      </c>
      <c r="E49" s="183">
        <v>75</v>
      </c>
      <c r="F49" s="192"/>
      <c r="G49" s="191">
        <f t="shared" si="2"/>
        <v>0</v>
      </c>
      <c r="H49" s="190"/>
      <c r="I49" s="213" t="s">
        <v>485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486</v>
      </c>
      <c r="AF49" s="162" t="s">
        <v>487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11">
        <v>38</v>
      </c>
      <c r="B50" s="173" t="s">
        <v>2021</v>
      </c>
      <c r="C50" s="201" t="s">
        <v>2022</v>
      </c>
      <c r="D50" s="177" t="s">
        <v>186</v>
      </c>
      <c r="E50" s="183">
        <v>60</v>
      </c>
      <c r="F50" s="192"/>
      <c r="G50" s="191">
        <f t="shared" si="2"/>
        <v>0</v>
      </c>
      <c r="H50" s="190"/>
      <c r="I50" s="213" t="s">
        <v>485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486</v>
      </c>
      <c r="AF50" s="162" t="s">
        <v>487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11">
        <v>39</v>
      </c>
      <c r="B51" s="173" t="s">
        <v>2023</v>
      </c>
      <c r="C51" s="201" t="s">
        <v>2024</v>
      </c>
      <c r="D51" s="177" t="s">
        <v>186</v>
      </c>
      <c r="E51" s="183">
        <v>70</v>
      </c>
      <c r="F51" s="192"/>
      <c r="G51" s="191">
        <f t="shared" si="2"/>
        <v>0</v>
      </c>
      <c r="H51" s="190"/>
      <c r="I51" s="213" t="s">
        <v>485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486</v>
      </c>
      <c r="AF51" s="162" t="s">
        <v>1947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11">
        <v>40</v>
      </c>
      <c r="B52" s="173" t="s">
        <v>2025</v>
      </c>
      <c r="C52" s="201" t="s">
        <v>2026</v>
      </c>
      <c r="D52" s="177" t="s">
        <v>186</v>
      </c>
      <c r="E52" s="183">
        <v>186</v>
      </c>
      <c r="F52" s="192"/>
      <c r="G52" s="191">
        <f t="shared" si="2"/>
        <v>0</v>
      </c>
      <c r="H52" s="190"/>
      <c r="I52" s="213" t="s">
        <v>485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486</v>
      </c>
      <c r="AF52" s="162" t="s">
        <v>1947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11">
        <v>41</v>
      </c>
      <c r="B53" s="173" t="s">
        <v>2027</v>
      </c>
      <c r="C53" s="201" t="s">
        <v>2028</v>
      </c>
      <c r="D53" s="177" t="s">
        <v>347</v>
      </c>
      <c r="E53" s="183">
        <v>8</v>
      </c>
      <c r="F53" s="192"/>
      <c r="G53" s="191">
        <f t="shared" si="2"/>
        <v>0</v>
      </c>
      <c r="H53" s="190"/>
      <c r="I53" s="213" t="s">
        <v>485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486</v>
      </c>
      <c r="AF53" s="162" t="s">
        <v>487</v>
      </c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ht="13.5" outlineLevel="1" thickBot="1" x14ac:dyDescent="0.25">
      <c r="A54" s="219">
        <v>42</v>
      </c>
      <c r="B54" s="220" t="s">
        <v>2029</v>
      </c>
      <c r="C54" s="221" t="s">
        <v>2030</v>
      </c>
      <c r="D54" s="222" t="s">
        <v>1136</v>
      </c>
      <c r="E54" s="223">
        <v>8</v>
      </c>
      <c r="F54" s="224"/>
      <c r="G54" s="225">
        <f t="shared" si="2"/>
        <v>0</v>
      </c>
      <c r="H54" s="226"/>
      <c r="I54" s="227" t="s">
        <v>485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486</v>
      </c>
      <c r="AF54" s="162" t="s">
        <v>487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x14ac:dyDescent="0.2">
      <c r="A55" s="163"/>
      <c r="B55" s="175" t="s">
        <v>554</v>
      </c>
      <c r="C55" s="206" t="s">
        <v>554</v>
      </c>
      <c r="D55" s="181"/>
      <c r="E55" s="188"/>
      <c r="F55" s="193"/>
      <c r="G55" s="193"/>
      <c r="H55" s="194"/>
      <c r="I55" s="193"/>
    </row>
    <row r="56" spans="1:60" hidden="1" x14ac:dyDescent="0.2">
      <c r="C56" s="207"/>
      <c r="D56" s="141"/>
    </row>
    <row r="57" spans="1:60" ht="13.5" hidden="1" thickBot="1" x14ac:dyDescent="0.25">
      <c r="A57" s="195"/>
      <c r="B57" s="196" t="s">
        <v>1601</v>
      </c>
      <c r="C57" s="208"/>
      <c r="D57" s="197"/>
      <c r="E57" s="198"/>
      <c r="F57" s="198"/>
      <c r="G57" s="199">
        <f>F8+F10+F31+F36</f>
        <v>0</v>
      </c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3EF" sheet="1" objects="1" scenarios="1"/>
  <mergeCells count="7">
    <mergeCell ref="B45:G45"/>
    <mergeCell ref="A1:G1"/>
    <mergeCell ref="C7:G7"/>
    <mergeCell ref="F8:G8"/>
    <mergeCell ref="F10:G10"/>
    <mergeCell ref="F31:G31"/>
    <mergeCell ref="F36:G36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2" sqref="C2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8" t="s">
        <v>153</v>
      </c>
      <c r="B1" s="308"/>
      <c r="C1" s="309"/>
      <c r="D1" s="308"/>
      <c r="E1" s="308"/>
      <c r="F1" s="308"/>
      <c r="G1" s="308"/>
      <c r="AC1" t="s">
        <v>156</v>
      </c>
    </row>
    <row r="2" spans="1:60" ht="26.2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138</v>
      </c>
    </row>
    <row r="4" spans="1:60" ht="13.5" thickBot="1" x14ac:dyDescent="0.25">
      <c r="A4" s="152" t="s">
        <v>31</v>
      </c>
      <c r="B4" s="153" t="s">
        <v>150</v>
      </c>
      <c r="C4" s="168" t="s">
        <v>151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14" t="s">
        <v>154</v>
      </c>
      <c r="I6" s="171" t="s">
        <v>155</v>
      </c>
      <c r="J6" s="54"/>
      <c r="AN6">
        <f>SUMIF(AM8:AM34,AN5,G8:G34)</f>
        <v>0</v>
      </c>
      <c r="AO6">
        <f>SUMIF(AM8:AM34,AO5,G8:G34)</f>
        <v>0</v>
      </c>
    </row>
    <row r="7" spans="1:60" x14ac:dyDescent="0.2">
      <c r="A7" s="215"/>
      <c r="B7" s="216" t="s">
        <v>157</v>
      </c>
      <c r="C7" s="310" t="s">
        <v>158</v>
      </c>
      <c r="D7" s="311"/>
      <c r="E7" s="312"/>
      <c r="F7" s="313"/>
      <c r="G7" s="313"/>
      <c r="H7" s="217"/>
      <c r="I7" s="218"/>
    </row>
    <row r="8" spans="1:60" x14ac:dyDescent="0.2">
      <c r="A8" s="209" t="s">
        <v>159</v>
      </c>
      <c r="B8" s="172" t="s">
        <v>133</v>
      </c>
      <c r="C8" s="200" t="s">
        <v>134</v>
      </c>
      <c r="D8" s="176"/>
      <c r="E8" s="182"/>
      <c r="F8" s="314">
        <f>SUM(G9:G17)</f>
        <v>0</v>
      </c>
      <c r="G8" s="315"/>
      <c r="H8" s="189"/>
      <c r="I8" s="212"/>
      <c r="AE8" t="s">
        <v>160</v>
      </c>
    </row>
    <row r="9" spans="1:60" outlineLevel="1" x14ac:dyDescent="0.2">
      <c r="A9" s="211">
        <v>1</v>
      </c>
      <c r="B9" s="173" t="s">
        <v>1911</v>
      </c>
      <c r="C9" s="201" t="s">
        <v>1912</v>
      </c>
      <c r="D9" s="177" t="s">
        <v>1913</v>
      </c>
      <c r="E9" s="183">
        <v>1</v>
      </c>
      <c r="F9" s="192"/>
      <c r="G9" s="191">
        <f>ROUND(E9*F9,2)</f>
        <v>0</v>
      </c>
      <c r="H9" s="190"/>
      <c r="I9" s="213" t="s">
        <v>903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170</v>
      </c>
      <c r="AF9" s="162"/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10"/>
      <c r="B10" s="174"/>
      <c r="C10" s="303" t="s">
        <v>1914</v>
      </c>
      <c r="D10" s="304"/>
      <c r="E10" s="305"/>
      <c r="F10" s="306"/>
      <c r="G10" s="307"/>
      <c r="H10" s="190"/>
      <c r="I10" s="213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5" t="str">
        <f>C10</f>
        <v>Zaměření a vytýčení stávajících inženýrských sítí v místě stavby z hlediska jejich ochrany při provádění stavby.</v>
      </c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11">
        <v>2</v>
      </c>
      <c r="B11" s="173" t="s">
        <v>1915</v>
      </c>
      <c r="C11" s="201" t="s">
        <v>1916</v>
      </c>
      <c r="D11" s="177" t="s">
        <v>1913</v>
      </c>
      <c r="E11" s="183">
        <v>1</v>
      </c>
      <c r="F11" s="192"/>
      <c r="G11" s="191">
        <f>ROUND(E11*F11,2)</f>
        <v>0</v>
      </c>
      <c r="H11" s="190"/>
      <c r="I11" s="213" t="s">
        <v>903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170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10"/>
      <c r="B12" s="174"/>
      <c r="C12" s="303" t="s">
        <v>1917</v>
      </c>
      <c r="D12" s="304"/>
      <c r="E12" s="305"/>
      <c r="F12" s="306"/>
      <c r="G12" s="307"/>
      <c r="H12" s="190"/>
      <c r="I12" s="213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5" t="str">
        <f>C12</f>
        <v>Veškeré náklady spojené s vybudováním, provozem a odstraněním zařízení staveniště.</v>
      </c>
      <c r="BB12" s="162"/>
      <c r="BC12" s="162"/>
      <c r="BD12" s="162"/>
      <c r="BE12" s="162"/>
      <c r="BF12" s="162"/>
      <c r="BG12" s="162"/>
      <c r="BH12" s="162"/>
    </row>
    <row r="13" spans="1:60" ht="22.5" outlineLevel="1" x14ac:dyDescent="0.2">
      <c r="A13" s="210"/>
      <c r="B13" s="174"/>
      <c r="C13" s="202" t="s">
        <v>1918</v>
      </c>
      <c r="D13" s="178"/>
      <c r="E13" s="184">
        <v>1</v>
      </c>
      <c r="F13" s="191"/>
      <c r="G13" s="191"/>
      <c r="H13" s="190"/>
      <c r="I13" s="213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11">
        <v>3</v>
      </c>
      <c r="B14" s="173" t="s">
        <v>1919</v>
      </c>
      <c r="C14" s="201" t="s">
        <v>1920</v>
      </c>
      <c r="D14" s="177" t="s">
        <v>1913</v>
      </c>
      <c r="E14" s="183">
        <v>1</v>
      </c>
      <c r="F14" s="192"/>
      <c r="G14" s="191">
        <f>ROUND(E14*F14,2)</f>
        <v>0</v>
      </c>
      <c r="H14" s="190"/>
      <c r="I14" s="213" t="s">
        <v>903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170</v>
      </c>
      <c r="AF14" s="162"/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ht="22.5" outlineLevel="1" x14ac:dyDescent="0.2">
      <c r="A15" s="210"/>
      <c r="B15" s="174"/>
      <c r="C15" s="303" t="s">
        <v>1921</v>
      </c>
      <c r="D15" s="304"/>
      <c r="E15" s="305"/>
      <c r="F15" s="306"/>
      <c r="G15" s="307"/>
      <c r="H15" s="190"/>
      <c r="I15" s="213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5" t="str">
        <f>C15</f>
        <v>Náklady na ztížené provádění stavebních prací v důsledku nepřerušeného provozu na staveništi nebo v případech nepřerušeného provozu v objektech v nichž se stavební práce provádí.</v>
      </c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11">
        <v>4</v>
      </c>
      <c r="B16" s="173" t="s">
        <v>1922</v>
      </c>
      <c r="C16" s="201" t="s">
        <v>1923</v>
      </c>
      <c r="D16" s="177" t="s">
        <v>1194</v>
      </c>
      <c r="E16" s="183">
        <v>1</v>
      </c>
      <c r="F16" s="192"/>
      <c r="G16" s="191">
        <f>ROUND(E16*F16,2)</f>
        <v>0</v>
      </c>
      <c r="H16" s="190"/>
      <c r="I16" s="213" t="s">
        <v>485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486</v>
      </c>
      <c r="AF16" s="162" t="s">
        <v>1924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ht="33.75" outlineLevel="1" x14ac:dyDescent="0.2">
      <c r="A17" s="210"/>
      <c r="B17" s="174"/>
      <c r="C17" s="303" t="s">
        <v>1925</v>
      </c>
      <c r="D17" s="304"/>
      <c r="E17" s="305"/>
      <c r="F17" s="306"/>
      <c r="G17" s="307"/>
      <c r="H17" s="190"/>
      <c r="I17" s="213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Obsahuje náklady spojené s inženýrskou činností dodavatele: koordinace práce subdodavetelů, věcné a cenové kontroly, dílčí přejímky, zajišťování plnění dílčích termínů dodávky,zajišťování zednické a ostatní výpomoci organizacím zúčastněným na stavbě, účast na kolaudaci a případném vyhodnocovacím řízení</v>
      </c>
      <c r="BB17" s="162"/>
      <c r="BC17" s="162"/>
      <c r="BD17" s="162"/>
      <c r="BE17" s="162"/>
      <c r="BF17" s="162"/>
      <c r="BG17" s="162"/>
      <c r="BH17" s="162"/>
    </row>
    <row r="18" spans="1:60" x14ac:dyDescent="0.2">
      <c r="A18" s="209" t="s">
        <v>159</v>
      </c>
      <c r="B18" s="172" t="s">
        <v>135</v>
      </c>
      <c r="C18" s="200" t="s">
        <v>136</v>
      </c>
      <c r="D18" s="176"/>
      <c r="E18" s="182"/>
      <c r="F18" s="295">
        <f>SUM(G19:G31)</f>
        <v>0</v>
      </c>
      <c r="G18" s="296"/>
      <c r="H18" s="189"/>
      <c r="I18" s="212"/>
      <c r="AE18" t="s">
        <v>160</v>
      </c>
    </row>
    <row r="19" spans="1:60" outlineLevel="1" x14ac:dyDescent="0.2">
      <c r="A19" s="211">
        <v>5</v>
      </c>
      <c r="B19" s="173" t="s">
        <v>1926</v>
      </c>
      <c r="C19" s="201" t="s">
        <v>1927</v>
      </c>
      <c r="D19" s="177" t="s">
        <v>1913</v>
      </c>
      <c r="E19" s="183">
        <v>1</v>
      </c>
      <c r="F19" s="192"/>
      <c r="G19" s="191">
        <f>ROUND(E19*F19,2)</f>
        <v>0</v>
      </c>
      <c r="H19" s="190"/>
      <c r="I19" s="213" t="s">
        <v>903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170</v>
      </c>
      <c r="AF19" s="162"/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10"/>
      <c r="B20" s="174"/>
      <c r="C20" s="303" t="s">
        <v>1928</v>
      </c>
      <c r="D20" s="304"/>
      <c r="E20" s="305"/>
      <c r="F20" s="306"/>
      <c r="G20" s="307"/>
      <c r="H20" s="190"/>
      <c r="I20" s="213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5" t="str">
        <f>C20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0" s="162"/>
      <c r="BC20" s="162"/>
      <c r="BD20" s="162"/>
      <c r="BE20" s="162"/>
      <c r="BF20" s="162"/>
      <c r="BG20" s="162"/>
      <c r="BH20" s="162"/>
    </row>
    <row r="21" spans="1:60" ht="33.75" outlineLevel="1" x14ac:dyDescent="0.2">
      <c r="A21" s="210"/>
      <c r="B21" s="174"/>
      <c r="C21" s="202" t="s">
        <v>1929</v>
      </c>
      <c r="D21" s="178"/>
      <c r="E21" s="184">
        <v>1</v>
      </c>
      <c r="F21" s="191"/>
      <c r="G21" s="191"/>
      <c r="H21" s="190"/>
      <c r="I21" s="213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11">
        <v>6</v>
      </c>
      <c r="B22" s="173" t="s">
        <v>1930</v>
      </c>
      <c r="C22" s="201" t="s">
        <v>1931</v>
      </c>
      <c r="D22" s="177" t="s">
        <v>1913</v>
      </c>
      <c r="E22" s="183">
        <v>1</v>
      </c>
      <c r="F22" s="192"/>
      <c r="G22" s="191">
        <f>ROUND(E22*F22,2)</f>
        <v>0</v>
      </c>
      <c r="H22" s="190"/>
      <c r="I22" s="213" t="s">
        <v>903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170</v>
      </c>
      <c r="AF22" s="162"/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33.75" outlineLevel="1" x14ac:dyDescent="0.2">
      <c r="A23" s="210"/>
      <c r="B23" s="174"/>
      <c r="C23" s="303" t="s">
        <v>1932</v>
      </c>
      <c r="D23" s="304"/>
      <c r="E23" s="305"/>
      <c r="F23" s="306"/>
      <c r="G23" s="307"/>
      <c r="H23" s="190"/>
      <c r="I23" s="213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5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11">
        <v>7</v>
      </c>
      <c r="B24" s="173" t="s">
        <v>1933</v>
      </c>
      <c r="C24" s="201" t="s">
        <v>1934</v>
      </c>
      <c r="D24" s="177" t="s">
        <v>1913</v>
      </c>
      <c r="E24" s="183">
        <v>1</v>
      </c>
      <c r="F24" s="192"/>
      <c r="G24" s="191">
        <f>ROUND(E24*F24,2)</f>
        <v>0</v>
      </c>
      <c r="H24" s="190"/>
      <c r="I24" s="213" t="s">
        <v>903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170</v>
      </c>
      <c r="AF24" s="162"/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10"/>
      <c r="B25" s="174"/>
      <c r="C25" s="303" t="s">
        <v>1935</v>
      </c>
      <c r="D25" s="304"/>
      <c r="E25" s="305"/>
      <c r="F25" s="306"/>
      <c r="G25" s="307"/>
      <c r="H25" s="190"/>
      <c r="I25" s="213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Náklady zhotovitele, které vzniknou v souvislosti s povinnostmi zhotovitele při předání a převzetí díla.</v>
      </c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11">
        <v>8</v>
      </c>
      <c r="B26" s="173" t="s">
        <v>1936</v>
      </c>
      <c r="C26" s="201" t="s">
        <v>1937</v>
      </c>
      <c r="D26" s="177" t="s">
        <v>1913</v>
      </c>
      <c r="E26" s="183">
        <v>1</v>
      </c>
      <c r="F26" s="192"/>
      <c r="G26" s="191">
        <f>ROUND(E26*F26,2)</f>
        <v>0</v>
      </c>
      <c r="H26" s="190"/>
      <c r="I26" s="213" t="s">
        <v>903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170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10"/>
      <c r="B27" s="174"/>
      <c r="C27" s="303" t="s">
        <v>1938</v>
      </c>
      <c r="D27" s="304"/>
      <c r="E27" s="305"/>
      <c r="F27" s="306"/>
      <c r="G27" s="307"/>
      <c r="H27" s="190"/>
      <c r="I27" s="213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5" t="str">
        <f>C27</f>
        <v>Náklady na vyhotovení dokumentace skutečného provedení stavby a její předání objednateli v požadované formě a požadovaném počtu.</v>
      </c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11">
        <v>9</v>
      </c>
      <c r="B28" s="173" t="s">
        <v>1939</v>
      </c>
      <c r="C28" s="201" t="s">
        <v>1940</v>
      </c>
      <c r="D28" s="177" t="s">
        <v>1913</v>
      </c>
      <c r="E28" s="183">
        <v>1</v>
      </c>
      <c r="F28" s="192"/>
      <c r="G28" s="191">
        <f>ROUND(E28*F28,2)</f>
        <v>0</v>
      </c>
      <c r="H28" s="190"/>
      <c r="I28" s="213" t="s">
        <v>903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170</v>
      </c>
      <c r="AF28" s="162"/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ht="22.5" outlineLevel="1" x14ac:dyDescent="0.2">
      <c r="A29" s="210"/>
      <c r="B29" s="174"/>
      <c r="C29" s="303" t="s">
        <v>1941</v>
      </c>
      <c r="D29" s="304"/>
      <c r="E29" s="305"/>
      <c r="F29" s="306"/>
      <c r="G29" s="307"/>
      <c r="H29" s="190"/>
      <c r="I29" s="213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5" t="str">
        <f>C29</f>
        <v>Náklady spojené s povinnou publicitou, pokud ji objednatel požaduje. Zahrnuje zejména náklady na propagační a informační billboardy, tabule, internetovou propagaci, tiskoviny apod.</v>
      </c>
      <c r="BB29" s="162"/>
      <c r="BC29" s="162"/>
      <c r="BD29" s="162"/>
      <c r="BE29" s="162"/>
      <c r="BF29" s="162"/>
      <c r="BG29" s="162"/>
      <c r="BH29" s="162"/>
    </row>
    <row r="30" spans="1:60" ht="22.5" outlineLevel="1" x14ac:dyDescent="0.2">
      <c r="A30" s="210"/>
      <c r="B30" s="174"/>
      <c r="C30" s="202" t="s">
        <v>1942</v>
      </c>
      <c r="D30" s="178"/>
      <c r="E30" s="184">
        <v>1</v>
      </c>
      <c r="F30" s="191"/>
      <c r="G30" s="191"/>
      <c r="H30" s="190"/>
      <c r="I30" s="213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ht="13.5" outlineLevel="1" thickBot="1" x14ac:dyDescent="0.25">
      <c r="A31" s="219">
        <v>10</v>
      </c>
      <c r="B31" s="220" t="s">
        <v>1943</v>
      </c>
      <c r="C31" s="221" t="s">
        <v>1944</v>
      </c>
      <c r="D31" s="222" t="s">
        <v>1913</v>
      </c>
      <c r="E31" s="223">
        <v>1</v>
      </c>
      <c r="F31" s="224"/>
      <c r="G31" s="225">
        <f>ROUND(E31*F31,2)</f>
        <v>0</v>
      </c>
      <c r="H31" s="226"/>
      <c r="I31" s="227" t="s">
        <v>485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486</v>
      </c>
      <c r="AF31" s="162" t="s">
        <v>1924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">
      <c r="A32" s="163"/>
      <c r="B32" s="175" t="s">
        <v>554</v>
      </c>
      <c r="C32" s="206" t="s">
        <v>554</v>
      </c>
      <c r="D32" s="181"/>
      <c r="E32" s="188"/>
      <c r="F32" s="193"/>
      <c r="G32" s="193"/>
      <c r="H32" s="194"/>
      <c r="I32" s="193"/>
    </row>
    <row r="33" spans="1:7" hidden="1" x14ac:dyDescent="0.2">
      <c r="C33" s="207"/>
      <c r="D33" s="141"/>
    </row>
    <row r="34" spans="1:7" ht="13.5" hidden="1" thickBot="1" x14ac:dyDescent="0.25">
      <c r="A34" s="195"/>
      <c r="B34" s="196" t="s">
        <v>1601</v>
      </c>
      <c r="C34" s="208"/>
      <c r="D34" s="197"/>
      <c r="E34" s="198"/>
      <c r="F34" s="198"/>
      <c r="G34" s="199">
        <f>F8+F18</f>
        <v>0</v>
      </c>
    </row>
    <row r="35" spans="1:7" x14ac:dyDescent="0.2">
      <c r="D35" s="141"/>
    </row>
    <row r="36" spans="1:7" x14ac:dyDescent="0.2">
      <c r="D36" s="141"/>
    </row>
    <row r="37" spans="1:7" x14ac:dyDescent="0.2">
      <c r="D37" s="141"/>
    </row>
    <row r="38" spans="1:7" x14ac:dyDescent="0.2">
      <c r="D38" s="141"/>
    </row>
    <row r="39" spans="1:7" x14ac:dyDescent="0.2">
      <c r="D39" s="141"/>
    </row>
    <row r="40" spans="1:7" x14ac:dyDescent="0.2">
      <c r="D40" s="141"/>
    </row>
    <row r="41" spans="1:7" x14ac:dyDescent="0.2">
      <c r="D41" s="141"/>
    </row>
    <row r="42" spans="1:7" x14ac:dyDescent="0.2">
      <c r="D42" s="141"/>
    </row>
    <row r="43" spans="1:7" x14ac:dyDescent="0.2">
      <c r="D43" s="141"/>
    </row>
    <row r="44" spans="1:7" x14ac:dyDescent="0.2">
      <c r="D44" s="141"/>
    </row>
    <row r="45" spans="1:7" x14ac:dyDescent="0.2">
      <c r="D45" s="141"/>
    </row>
    <row r="46" spans="1:7" x14ac:dyDescent="0.2">
      <c r="D46" s="141"/>
    </row>
    <row r="47" spans="1:7" x14ac:dyDescent="0.2">
      <c r="D47" s="141"/>
    </row>
    <row r="48" spans="1:7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3EF" sheet="1"/>
  <mergeCells count="13">
    <mergeCell ref="C15:G15"/>
    <mergeCell ref="A1:G1"/>
    <mergeCell ref="C7:G7"/>
    <mergeCell ref="F8:G8"/>
    <mergeCell ref="C10:G10"/>
    <mergeCell ref="C12:G12"/>
    <mergeCell ref="C29:G29"/>
    <mergeCell ref="C17:G17"/>
    <mergeCell ref="F18:G18"/>
    <mergeCell ref="C20:G20"/>
    <mergeCell ref="C23:G23"/>
    <mergeCell ref="C25:G25"/>
    <mergeCell ref="C27:G27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22</vt:i4>
      </vt:variant>
    </vt:vector>
  </HeadingPairs>
  <TitlesOfParts>
    <vt:vector size="32" baseType="lpstr">
      <vt:lpstr>Uchazeč</vt:lpstr>
      <vt:lpstr>Stavba</vt:lpstr>
      <vt:lpstr>VzorObjekt</vt:lpstr>
      <vt:lpstr>VzorPolozky</vt:lpstr>
      <vt:lpstr>Rekapitulace Objekt 01</vt:lpstr>
      <vt:lpstr>01 01 Pol</vt:lpstr>
      <vt:lpstr>01 02 Pol</vt:lpstr>
      <vt:lpstr>01 03 Pol</vt:lpstr>
      <vt:lpstr>01 04 Pol</vt:lpstr>
      <vt:lpstr>01 05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2012-06-29T07:38:16Z</cp:lastPrinted>
  <dcterms:created xsi:type="dcterms:W3CDTF">2009-04-08T07:15:50Z</dcterms:created>
  <dcterms:modified xsi:type="dcterms:W3CDTF">2017-01-13T11:31:10Z</dcterms:modified>
</cp:coreProperties>
</file>