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projektovakancelar/Documents/00_podnikatelska_akademie/kr_tools/11_potencial_i_2023/05_vr/"/>
    </mc:Choice>
  </mc:AlternateContent>
  <xr:revisionPtr revIDLastSave="0" documentId="13_ncr:1_{BFC2BE0A-810B-6C4C-85AD-8125C8EC76C1}" xr6:coauthVersionLast="47" xr6:coauthVersionMax="47" xr10:uidLastSave="{00000000-0000-0000-0000-000000000000}"/>
  <bookViews>
    <workbookView xWindow="28800" yWindow="-3100" windowWidth="38400" windowHeight="21100" activeTab="2" xr2:uid="{00000000-000D-0000-FFFF-FFFF00000000}"/>
  </bookViews>
  <sheets>
    <sheet name="Hodnoceni" sheetId="1" r:id="rId1"/>
    <sheet name="Cena" sheetId="2" r:id="rId2"/>
    <sheet name="Tech.specifikace 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3" l="1"/>
  <c r="F70" i="3"/>
  <c r="F69" i="3"/>
  <c r="F68" i="3"/>
  <c r="F64" i="3"/>
  <c r="F63" i="3"/>
  <c r="F62" i="3"/>
  <c r="F56" i="3"/>
  <c r="F52" i="3"/>
  <c r="F51" i="3"/>
  <c r="F50" i="3"/>
  <c r="F46" i="3"/>
  <c r="F45" i="3"/>
  <c r="F44" i="3"/>
  <c r="F28" i="3"/>
  <c r="F27" i="3"/>
  <c r="F26" i="3"/>
  <c r="F22" i="3"/>
  <c r="F21" i="3"/>
  <c r="F20" i="3"/>
  <c r="F16" i="3"/>
  <c r="F15" i="3"/>
  <c r="F14" i="3"/>
  <c r="F10" i="3"/>
  <c r="F9" i="3"/>
  <c r="F8" i="3"/>
  <c r="F58" i="3"/>
  <c r="F57" i="3"/>
  <c r="F40" i="3"/>
  <c r="F39" i="3"/>
  <c r="F38" i="3"/>
  <c r="F34" i="3"/>
  <c r="F33" i="3"/>
  <c r="F32" i="3"/>
  <c r="D5" i="2"/>
  <c r="B10" i="2" s="1"/>
  <c r="C6" i="1" s="1"/>
  <c r="D6" i="2"/>
  <c r="B11" i="2" s="1"/>
  <c r="C7" i="1" s="1"/>
  <c r="D7" i="2"/>
  <c r="B12" i="2" s="1"/>
  <c r="C8" i="1" s="1"/>
  <c r="F74" i="3" l="1"/>
  <c r="C12" i="1" s="1"/>
  <c r="C18" i="1" s="1"/>
  <c r="F75" i="3"/>
  <c r="C13" i="1" s="1"/>
  <c r="C19" i="1" s="1"/>
  <c r="F73" i="3"/>
  <c r="C11" i="1" s="1"/>
  <c r="C17" i="1" s="1"/>
</calcChain>
</file>

<file path=xl/sharedStrings.xml><?xml version="1.0" encoding="utf-8"?>
<sst xmlns="http://schemas.openxmlformats.org/spreadsheetml/2006/main" count="210" uniqueCount="53">
  <si>
    <t>Hodnotící kritéria</t>
  </si>
  <si>
    <t>Váha</t>
  </si>
  <si>
    <t>Body</t>
  </si>
  <si>
    <t>Firma B</t>
  </si>
  <si>
    <t>Firma C</t>
  </si>
  <si>
    <t>Celkový počet bodů</t>
  </si>
  <si>
    <t>Max. 100</t>
  </si>
  <si>
    <t>Hodnocení proběhlo dne :</t>
  </si>
  <si>
    <t>Vyhodnotil:</t>
  </si>
  <si>
    <t>Cena zakázky</t>
  </si>
  <si>
    <t>Cena bez DPH(Kč)</t>
  </si>
  <si>
    <t>Nejnižší cena</t>
  </si>
  <si>
    <t>Celkem bodů</t>
  </si>
  <si>
    <t>Pozn.:</t>
  </si>
  <si>
    <t>Maximální počet bodů získala nabídka s nejnižší cenou.</t>
  </si>
  <si>
    <t>MINIMALIZAČNÍ KRITÉRIUM:</t>
  </si>
  <si>
    <t>Parametry VOLNÉ</t>
  </si>
  <si>
    <t>MAXIMALIZAČNÍ KRITÉRIUM:</t>
  </si>
  <si>
    <t>Hodnota</t>
  </si>
  <si>
    <t>Jednotka</t>
  </si>
  <si>
    <t>Přepočet bodů</t>
  </si>
  <si>
    <t>Nejlepší parametr:</t>
  </si>
  <si>
    <t>Každý technický parametr má stanoven vlastní váhu, která je uvedena ve sloupci váha kritéria.</t>
  </si>
  <si>
    <t xml:space="preserve">Maximální počet bodů získala nabídka s nejlepšími parametry. Hodnocen byl každý parametr zvlášť. </t>
  </si>
  <si>
    <t>Následně byl proveden součet všech bodů, kdy nabídka s největším celkovým počtem bodů získala</t>
  </si>
  <si>
    <t>max. počet bodu.</t>
  </si>
  <si>
    <t>Technická specifikace (příloha č.2)</t>
  </si>
  <si>
    <t>Celková cena dodávky zařízení (v požadovaném počtu kusů, bez DPH)</t>
  </si>
  <si>
    <t>Hodnota kritéria = (nejnižší cena/cena hodnoceného účastníka)*51</t>
  </si>
  <si>
    <t>[mm]</t>
  </si>
  <si>
    <t>[kW]</t>
  </si>
  <si>
    <t>[Nm]</t>
  </si>
  <si>
    <t>[ot/min]</t>
  </si>
  <si>
    <t>Vzorec pro výpočet bodového hodnocení je uveden v  dokumentaci Výzva k podání nabídek.</t>
  </si>
  <si>
    <t xml:space="preserve">Nejvíce bodů získala nabídka: </t>
  </si>
  <si>
    <t xml:space="preserve">Maximální počet bodů byl dle  dokumentace Výzva k podání nabídek stanoven na 51 z 100 </t>
  </si>
  <si>
    <t>Firma A</t>
  </si>
  <si>
    <t xml:space="preserve">Maximální počet bodů za technickou specifikaci byl dle  dokumentace Výzva k podání nabídek stanoven na 49 ze 100 . </t>
  </si>
  <si>
    <t>Pojezd v ose X [mm]</t>
  </si>
  <si>
    <t>Pojezd v ose Y [mm]</t>
  </si>
  <si>
    <t xml:space="preserve"> Pojezd v ose Z [mm]</t>
  </si>
  <si>
    <t>Pracovní posuv v ose X [m/min]</t>
  </si>
  <si>
    <t>Pracovní posuv v ose Y [m/min]</t>
  </si>
  <si>
    <t>Pracovní posuv v ose Z [m/min]</t>
  </si>
  <si>
    <t>[m/min]</t>
  </si>
  <si>
    <t>Maximální zatížení stolu [kg]</t>
  </si>
  <si>
    <t xml:space="preserve"> [kg]</t>
  </si>
  <si>
    <t>Maximální otáčky vřetene [ot/min]</t>
  </si>
  <si>
    <t>Maximální krouticí moment vřetene v režimu S6 [Nm]</t>
  </si>
  <si>
    <t>Maximální výkon pohonu vřetena v režimu S6 [kW]</t>
  </si>
  <si>
    <t>Maximální délka nástroje [mm]</t>
  </si>
  <si>
    <t xml:space="preserve">„Výběrové řízení na dodávku 5-osého CNC frézovacího centra s příslušenstvím pro společnost KR – TOOLS s.r.o.“ </t>
  </si>
  <si>
    <t>PARAMETRY 5-OSÉHO CNC FRÉZOVACÍHO CENTRA – VOLNÉ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</si>
</sst>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"/>
  </numFmts>
  <fonts count="13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u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9"/>
        <bgColor indexed="57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7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27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2" borderId="0"/>
  </cellStyleXfs>
  <cellXfs count="62">
    <xf numFmtId="0" fontId="0" fillId="0" borderId="0" xfId="0"/>
    <xf numFmtId="0" fontId="3" fillId="3" borderId="1" xfId="2" applyFont="1" applyFill="1" applyBorder="1"/>
    <xf numFmtId="0" fontId="3" fillId="3" borderId="1" xfId="2" applyFont="1" applyFill="1" applyBorder="1" applyAlignment="1">
      <alignment horizontal="center"/>
    </xf>
    <xf numFmtId="0" fontId="4" fillId="0" borderId="0" xfId="2" applyFont="1"/>
    <xf numFmtId="0" fontId="3" fillId="4" borderId="1" xfId="2" applyFont="1" applyFill="1" applyBorder="1"/>
    <xf numFmtId="0" fontId="5" fillId="0" borderId="0" xfId="2" applyFont="1"/>
    <xf numFmtId="1" fontId="6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2" fontId="5" fillId="0" borderId="0" xfId="2" applyNumberFormat="1" applyFont="1" applyAlignment="1">
      <alignment horizontal="center"/>
    </xf>
    <xf numFmtId="0" fontId="3" fillId="4" borderId="0" xfId="2" applyFont="1" applyFill="1"/>
    <xf numFmtId="0" fontId="3" fillId="4" borderId="0" xfId="2" applyFont="1" applyFill="1" applyAlignment="1">
      <alignment horizontal="center"/>
    </xf>
    <xf numFmtId="0" fontId="6" fillId="5" borderId="2" xfId="2" applyFont="1" applyFill="1" applyBorder="1"/>
    <xf numFmtId="0" fontId="6" fillId="5" borderId="2" xfId="2" applyFont="1" applyFill="1" applyBorder="1" applyAlignment="1">
      <alignment horizontal="center"/>
    </xf>
    <xf numFmtId="164" fontId="6" fillId="5" borderId="2" xfId="2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4" fillId="5" borderId="2" xfId="2" applyFont="1" applyFill="1" applyBorder="1"/>
    <xf numFmtId="0" fontId="4" fillId="5" borderId="2" xfId="2" applyFont="1" applyFill="1" applyBorder="1" applyAlignment="1">
      <alignment horizontal="right"/>
    </xf>
    <xf numFmtId="0" fontId="4" fillId="0" borderId="2" xfId="2" applyFont="1" applyBorder="1"/>
    <xf numFmtId="0" fontId="4" fillId="0" borderId="2" xfId="2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0" fontId="6" fillId="0" borderId="0" xfId="2" applyFont="1"/>
    <xf numFmtId="0" fontId="3" fillId="0" borderId="1" xfId="2" applyFont="1" applyBorder="1"/>
    <xf numFmtId="0" fontId="3" fillId="0" borderId="3" xfId="2" applyFont="1" applyBorder="1" applyAlignment="1">
      <alignment horizontal="center"/>
    </xf>
    <xf numFmtId="0" fontId="4" fillId="0" borderId="0" xfId="2" applyFont="1" applyAlignment="1">
      <alignment horizontal="center"/>
    </xf>
    <xf numFmtId="3" fontId="4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4" fillId="3" borderId="1" xfId="2" applyFont="1" applyFill="1" applyBorder="1"/>
    <xf numFmtId="0" fontId="4" fillId="0" borderId="1" xfId="2" applyFont="1" applyBorder="1"/>
    <xf numFmtId="0" fontId="4" fillId="0" borderId="0" xfId="1" applyFont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4" fillId="4" borderId="1" xfId="2" applyFont="1" applyFill="1" applyBorder="1" applyAlignment="1">
      <alignment horizontal="center"/>
    </xf>
    <xf numFmtId="164" fontId="4" fillId="4" borderId="1" xfId="2" applyNumberFormat="1" applyFont="1" applyFill="1" applyBorder="1" applyAlignment="1">
      <alignment horizontal="center"/>
    </xf>
    <xf numFmtId="2" fontId="4" fillId="0" borderId="0" xfId="2" applyNumberFormat="1" applyFont="1" applyAlignment="1">
      <alignment horizontal="center"/>
    </xf>
    <xf numFmtId="0" fontId="4" fillId="0" borderId="0" xfId="2" applyFont="1" applyAlignment="1">
      <alignment wrapText="1"/>
    </xf>
    <xf numFmtId="0" fontId="3" fillId="0" borderId="0" xfId="1" applyFont="1"/>
    <xf numFmtId="0" fontId="4" fillId="0" borderId="0" xfId="1" applyFont="1" applyAlignment="1">
      <alignment vertical="center"/>
    </xf>
    <xf numFmtId="165" fontId="4" fillId="0" borderId="0" xfId="2" applyNumberFormat="1" applyFont="1" applyAlignment="1">
      <alignment horizontal="center"/>
    </xf>
    <xf numFmtId="0" fontId="9" fillId="0" borderId="0" xfId="2" applyFont="1"/>
    <xf numFmtId="0" fontId="4" fillId="0" borderId="7" xfId="2" applyFont="1" applyBorder="1"/>
    <xf numFmtId="0" fontId="4" fillId="0" borderId="8" xfId="2" applyFont="1" applyBorder="1"/>
    <xf numFmtId="0" fontId="5" fillId="0" borderId="9" xfId="2" applyFont="1" applyBorder="1"/>
    <xf numFmtId="0" fontId="5" fillId="0" borderId="10" xfId="2" applyFont="1" applyBorder="1"/>
    <xf numFmtId="0" fontId="11" fillId="6" borderId="0" xfId="0" applyFont="1" applyFill="1"/>
    <xf numFmtId="3" fontId="4" fillId="7" borderId="0" xfId="2" applyNumberFormat="1" applyFont="1" applyFill="1" applyAlignment="1">
      <alignment horizontal="center"/>
    </xf>
    <xf numFmtId="0" fontId="10" fillId="6" borderId="0" xfId="0" applyFont="1" applyFill="1"/>
    <xf numFmtId="0" fontId="4" fillId="7" borderId="0" xfId="2" applyFont="1" applyFill="1" applyAlignment="1">
      <alignment horizontal="center"/>
    </xf>
    <xf numFmtId="2" fontId="4" fillId="5" borderId="2" xfId="2" applyNumberFormat="1" applyFont="1" applyFill="1" applyBorder="1" applyAlignment="1">
      <alignment horizontal="center"/>
    </xf>
    <xf numFmtId="2" fontId="4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4" fillId="0" borderId="0" xfId="2" applyFont="1" applyAlignment="1">
      <alignment horizontal="center"/>
    </xf>
    <xf numFmtId="0" fontId="3" fillId="8" borderId="0" xfId="2" applyFont="1" applyFill="1" applyAlignment="1">
      <alignment horizontal="center"/>
    </xf>
    <xf numFmtId="0" fontId="3" fillId="8" borderId="0" xfId="2" applyFont="1" applyFill="1"/>
    <xf numFmtId="3" fontId="4" fillId="8" borderId="0" xfId="2" applyNumberFormat="1" applyFont="1" applyFill="1" applyAlignment="1">
      <alignment horizontal="center"/>
    </xf>
    <xf numFmtId="0" fontId="4" fillId="8" borderId="0" xfId="2" applyFont="1" applyFill="1" applyAlignment="1">
      <alignment horizontal="center"/>
    </xf>
    <xf numFmtId="0" fontId="8" fillId="8" borderId="11" xfId="2" applyFont="1" applyFill="1" applyBorder="1" applyAlignment="1">
      <alignment horizontal="center"/>
    </xf>
    <xf numFmtId="164" fontId="4" fillId="8" borderId="0" xfId="2" applyNumberFormat="1" applyFont="1" applyFill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Normální" xfId="0" builtinId="0"/>
    <cellStyle name="Styl 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7DEE8"/>
      <rgbColor rgb="00FF99CC"/>
      <rgbColor rgb="00CC99FF"/>
      <rgbColor rgb="00FFCC99"/>
      <rgbColor rgb="003366FF"/>
      <rgbColor rgb="004BACC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zoomScale="115" zoomScaleNormal="115" workbookViewId="0">
      <selection activeCell="F3" sqref="F3"/>
    </sheetView>
  </sheetViews>
  <sheetFormatPr baseColWidth="10" defaultColWidth="8.5" defaultRowHeight="14" x14ac:dyDescent="0.15"/>
  <cols>
    <col min="1" max="1" width="63.5" style="3" bestFit="1" customWidth="1"/>
    <col min="2" max="2" width="13.6640625" style="3" customWidth="1"/>
    <col min="3" max="3" width="11.1640625" style="3" customWidth="1"/>
    <col min="4" max="16384" width="8.5" style="3"/>
  </cols>
  <sheetData>
    <row r="1" spans="1:4" ht="60" customHeight="1" x14ac:dyDescent="0.15">
      <c r="A1" s="53" t="s">
        <v>51</v>
      </c>
      <c r="B1" s="53"/>
      <c r="C1" s="53"/>
    </row>
    <row r="2" spans="1:4" ht="16" x14ac:dyDescent="0.2">
      <c r="A2" s="54"/>
      <c r="B2" s="54"/>
      <c r="C2" s="54"/>
    </row>
    <row r="3" spans="1:4" ht="14.75" customHeight="1" x14ac:dyDescent="0.15">
      <c r="A3" s="1" t="s">
        <v>0</v>
      </c>
      <c r="B3" s="2" t="s">
        <v>1</v>
      </c>
      <c r="C3" s="2" t="s">
        <v>2</v>
      </c>
    </row>
    <row r="4" spans="1:4" x14ac:dyDescent="0.15">
      <c r="A4" s="14"/>
      <c r="B4" s="15"/>
      <c r="C4" s="15"/>
    </row>
    <row r="5" spans="1:4" x14ac:dyDescent="0.15">
      <c r="A5" s="4" t="s">
        <v>27</v>
      </c>
      <c r="B5" s="35"/>
      <c r="C5" s="35"/>
    </row>
    <row r="6" spans="1:4" x14ac:dyDescent="0.15">
      <c r="A6" s="5" t="s">
        <v>36</v>
      </c>
      <c r="B6" s="6">
        <v>51</v>
      </c>
      <c r="C6" s="7" t="e">
        <f>Cena!B10</f>
        <v>#DIV/0!</v>
      </c>
    </row>
    <row r="7" spans="1:4" x14ac:dyDescent="0.15">
      <c r="A7" s="5" t="s">
        <v>3</v>
      </c>
      <c r="B7" s="6">
        <v>51</v>
      </c>
      <c r="C7" s="7" t="e">
        <f>Cena!B11</f>
        <v>#DIV/0!</v>
      </c>
    </row>
    <row r="8" spans="1:4" x14ac:dyDescent="0.15">
      <c r="A8" s="5" t="s">
        <v>4</v>
      </c>
      <c r="B8" s="6">
        <v>51</v>
      </c>
      <c r="C8" s="7" t="e">
        <f>Cena!B12</f>
        <v>#DIV/0!</v>
      </c>
    </row>
    <row r="9" spans="1:4" x14ac:dyDescent="0.15">
      <c r="B9" s="25"/>
      <c r="C9" s="27"/>
    </row>
    <row r="10" spans="1:4" x14ac:dyDescent="0.15">
      <c r="A10" s="4" t="s">
        <v>26</v>
      </c>
      <c r="B10" s="35"/>
      <c r="C10" s="36"/>
    </row>
    <row r="11" spans="1:4" x14ac:dyDescent="0.15">
      <c r="A11" s="5" t="s">
        <v>36</v>
      </c>
      <c r="B11" s="6">
        <v>49</v>
      </c>
      <c r="C11" s="7" t="e">
        <f>'Tech.specifikace '!F73</f>
        <v>#DIV/0!</v>
      </c>
    </row>
    <row r="12" spans="1:4" x14ac:dyDescent="0.15">
      <c r="A12" s="5" t="s">
        <v>3</v>
      </c>
      <c r="B12" s="6">
        <v>49</v>
      </c>
      <c r="C12" s="7" t="e">
        <f>'Tech.specifikace '!F74</f>
        <v>#DIV/0!</v>
      </c>
    </row>
    <row r="13" spans="1:4" x14ac:dyDescent="0.15">
      <c r="A13" s="5" t="s">
        <v>4</v>
      </c>
      <c r="B13" s="6">
        <v>49</v>
      </c>
      <c r="C13" s="7" t="e">
        <f>'Tech.specifikace '!F75</f>
        <v>#DIV/0!</v>
      </c>
    </row>
    <row r="14" spans="1:4" x14ac:dyDescent="0.15">
      <c r="A14" s="5"/>
      <c r="B14" s="6"/>
      <c r="C14" s="8"/>
    </row>
    <row r="15" spans="1:4" x14ac:dyDescent="0.15">
      <c r="B15" s="25"/>
      <c r="C15" s="37"/>
    </row>
    <row r="16" spans="1:4" x14ac:dyDescent="0.15">
      <c r="A16" s="9" t="s">
        <v>5</v>
      </c>
      <c r="B16" s="9"/>
      <c r="C16" s="10" t="s">
        <v>2</v>
      </c>
      <c r="D16" s="25"/>
    </row>
    <row r="17" spans="1:3" x14ac:dyDescent="0.15">
      <c r="A17" s="11" t="s">
        <v>36</v>
      </c>
      <c r="B17" s="12" t="s">
        <v>6</v>
      </c>
      <c r="C17" s="13" t="e">
        <f>C6+C11+#REF!</f>
        <v>#DIV/0!</v>
      </c>
    </row>
    <row r="18" spans="1:3" x14ac:dyDescent="0.15">
      <c r="A18" s="11" t="s">
        <v>3</v>
      </c>
      <c r="B18" s="12" t="s">
        <v>6</v>
      </c>
      <c r="C18" s="13" t="e">
        <f>C7+C12+#REF!</f>
        <v>#DIV/0!</v>
      </c>
    </row>
    <row r="19" spans="1:3" x14ac:dyDescent="0.15">
      <c r="A19" s="11" t="s">
        <v>4</v>
      </c>
      <c r="B19" s="12" t="s">
        <v>6</v>
      </c>
      <c r="C19" s="13" t="e">
        <f>C8+C13+#REF!</f>
        <v>#DIV/0!</v>
      </c>
    </row>
    <row r="20" spans="1:3" x14ac:dyDescent="0.15">
      <c r="B20" s="25"/>
      <c r="C20" s="25"/>
    </row>
    <row r="21" spans="1:3" x14ac:dyDescent="0.15">
      <c r="A21" s="44" t="s">
        <v>34</v>
      </c>
      <c r="B21" s="5"/>
      <c r="C21" s="5"/>
    </row>
    <row r="22" spans="1:3" x14ac:dyDescent="0.15">
      <c r="A22" s="45" t="s">
        <v>7</v>
      </c>
    </row>
    <row r="23" spans="1:3" x14ac:dyDescent="0.15">
      <c r="A23" s="46" t="s">
        <v>8</v>
      </c>
    </row>
    <row r="27" spans="1:3" x14ac:dyDescent="0.15">
      <c r="A27" s="38"/>
    </row>
  </sheetData>
  <sheetProtection selectLockedCells="1" selectUnlockedCells="1"/>
  <mergeCells count="2">
    <mergeCell ref="A1:C1"/>
    <mergeCell ref="A2:C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zoomScale="150" workbookViewId="0">
      <selection activeCell="D11" sqref="D11"/>
    </sheetView>
  </sheetViews>
  <sheetFormatPr baseColWidth="10" defaultColWidth="8.5" defaultRowHeight="14" x14ac:dyDescent="0.15"/>
  <cols>
    <col min="1" max="1" width="35.5" style="3" customWidth="1"/>
    <col min="2" max="2" width="19.5" style="3" customWidth="1"/>
    <col min="3" max="3" width="6.83203125" style="3" customWidth="1"/>
    <col min="4" max="4" width="27.5" style="3" customWidth="1"/>
    <col min="5" max="5" width="8.5" style="3"/>
    <col min="6" max="6" width="11.5" style="3" customWidth="1"/>
    <col min="7" max="7" width="16.1640625" style="3" customWidth="1"/>
    <col min="8" max="16384" width="8.5" style="3"/>
  </cols>
  <sheetData>
    <row r="1" spans="1:4" x14ac:dyDescent="0.15">
      <c r="A1" s="1" t="s">
        <v>27</v>
      </c>
      <c r="B1" s="1"/>
      <c r="C1" s="1"/>
      <c r="D1" s="1"/>
    </row>
    <row r="3" spans="1:4" x14ac:dyDescent="0.15">
      <c r="A3" s="14" t="s">
        <v>9</v>
      </c>
      <c r="B3" s="15" t="s">
        <v>10</v>
      </c>
      <c r="C3" s="14"/>
      <c r="D3" s="14"/>
    </row>
    <row r="4" spans="1:4" x14ac:dyDescent="0.15">
      <c r="A4" s="16" t="s">
        <v>11</v>
      </c>
      <c r="B4" s="51"/>
      <c r="C4" s="16"/>
      <c r="D4" s="17"/>
    </row>
    <row r="5" spans="1:4" x14ac:dyDescent="0.15">
      <c r="A5" s="5" t="s">
        <v>36</v>
      </c>
      <c r="B5" s="52"/>
      <c r="C5" s="19">
        <v>51</v>
      </c>
      <c r="D5" s="20" t="e">
        <f>(B4/B5)*C5</f>
        <v>#DIV/0!</v>
      </c>
    </row>
    <row r="6" spans="1:4" x14ac:dyDescent="0.15">
      <c r="A6" s="18" t="s">
        <v>3</v>
      </c>
      <c r="B6" s="19"/>
      <c r="C6" s="19">
        <v>51</v>
      </c>
      <c r="D6" s="20" t="e">
        <f>(B4/B6)*C6</f>
        <v>#DIV/0!</v>
      </c>
    </row>
    <row r="7" spans="1:4" x14ac:dyDescent="0.15">
      <c r="A7" s="18" t="s">
        <v>4</v>
      </c>
      <c r="B7" s="19"/>
      <c r="C7" s="19">
        <v>51</v>
      </c>
      <c r="D7" s="20" t="e">
        <f>(B4/B7)*C7</f>
        <v>#DIV/0!</v>
      </c>
    </row>
    <row r="8" spans="1:4" x14ac:dyDescent="0.15">
      <c r="A8" s="5"/>
      <c r="B8" s="25"/>
    </row>
    <row r="9" spans="1:4" x14ac:dyDescent="0.15">
      <c r="A9" s="14" t="s">
        <v>12</v>
      </c>
      <c r="B9" s="25"/>
    </row>
    <row r="10" spans="1:4" x14ac:dyDescent="0.15">
      <c r="A10" s="5" t="s">
        <v>36</v>
      </c>
      <c r="B10" s="21" t="e">
        <f>D5</f>
        <v>#DIV/0!</v>
      </c>
      <c r="D10" s="14"/>
    </row>
    <row r="11" spans="1:4" x14ac:dyDescent="0.15">
      <c r="A11" s="18" t="s">
        <v>3</v>
      </c>
      <c r="B11" s="21" t="e">
        <f>D6</f>
        <v>#DIV/0!</v>
      </c>
      <c r="D11" s="14"/>
    </row>
    <row r="12" spans="1:4" x14ac:dyDescent="0.15">
      <c r="A12" s="18" t="s">
        <v>4</v>
      </c>
      <c r="B12" s="21" t="e">
        <f>D7</f>
        <v>#DIV/0!</v>
      </c>
      <c r="D12" s="14"/>
    </row>
    <row r="13" spans="1:4" x14ac:dyDescent="0.15">
      <c r="B13" s="14"/>
      <c r="D13" s="14"/>
    </row>
    <row r="14" spans="1:4" x14ac:dyDescent="0.15">
      <c r="A14" s="18" t="s">
        <v>8</v>
      </c>
    </row>
    <row r="16" spans="1:4" x14ac:dyDescent="0.15">
      <c r="A16" s="22" t="s">
        <v>13</v>
      </c>
      <c r="B16" s="22"/>
      <c r="C16" s="22"/>
    </row>
    <row r="17" spans="1:3" x14ac:dyDescent="0.15">
      <c r="A17" s="42" t="s">
        <v>35</v>
      </c>
      <c r="B17" s="42"/>
      <c r="C17" s="42"/>
    </row>
    <row r="18" spans="1:3" x14ac:dyDescent="0.15">
      <c r="A18" s="42" t="s">
        <v>14</v>
      </c>
      <c r="B18" s="42"/>
      <c r="C18" s="42"/>
    </row>
    <row r="19" spans="1:3" x14ac:dyDescent="0.15">
      <c r="A19" s="42" t="s">
        <v>33</v>
      </c>
      <c r="B19" s="42"/>
      <c r="C19" s="42"/>
    </row>
    <row r="20" spans="1:3" x14ac:dyDescent="0.15">
      <c r="A20" s="5" t="s">
        <v>15</v>
      </c>
    </row>
    <row r="21" spans="1:3" x14ac:dyDescent="0.15">
      <c r="A21" s="32" t="s">
        <v>28</v>
      </c>
      <c r="B21" s="33"/>
      <c r="C21" s="34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5"/>
  <sheetViews>
    <sheetView tabSelected="1" zoomScale="140" zoomScaleNormal="140" workbookViewId="0">
      <selection activeCell="B14" sqref="B14"/>
    </sheetView>
  </sheetViews>
  <sheetFormatPr baseColWidth="10" defaultColWidth="8.5" defaultRowHeight="14" x14ac:dyDescent="0.15"/>
  <cols>
    <col min="1" max="1" width="2.6640625" style="15" customWidth="1"/>
    <col min="2" max="2" width="90.5" style="3" bestFit="1" customWidth="1"/>
    <col min="3" max="3" width="14" style="3" customWidth="1"/>
    <col min="4" max="4" width="9" style="3" customWidth="1"/>
    <col min="5" max="5" width="10.5" style="3" customWidth="1"/>
    <col min="6" max="6" width="15.5" style="3" customWidth="1"/>
    <col min="7" max="16384" width="8.5" style="3"/>
  </cols>
  <sheetData>
    <row r="1" spans="1:7" x14ac:dyDescent="0.15">
      <c r="B1" s="1" t="s">
        <v>26</v>
      </c>
      <c r="C1" s="1"/>
      <c r="D1" s="1"/>
      <c r="E1" s="1"/>
      <c r="F1" s="29"/>
    </row>
    <row r="2" spans="1:7" x14ac:dyDescent="0.15">
      <c r="C2" s="15"/>
      <c r="D2" s="15"/>
    </row>
    <row r="3" spans="1:7" ht="15" thickBot="1" x14ac:dyDescent="0.2">
      <c r="B3" s="23" t="s">
        <v>16</v>
      </c>
      <c r="C3" s="23"/>
      <c r="D3" s="23"/>
      <c r="E3" s="23"/>
      <c r="F3" s="30"/>
      <c r="G3" s="15"/>
    </row>
    <row r="4" spans="1:7" ht="15" thickTop="1" x14ac:dyDescent="0.15">
      <c r="A4" s="55" t="s">
        <v>52</v>
      </c>
      <c r="B4" s="55"/>
      <c r="C4" s="55"/>
      <c r="D4" s="55"/>
      <c r="E4" s="55"/>
      <c r="F4" s="55"/>
    </row>
    <row r="5" spans="1:7" x14ac:dyDescent="0.15">
      <c r="B5" s="3" t="s">
        <v>17</v>
      </c>
      <c r="C5" s="15"/>
      <c r="D5" s="15"/>
      <c r="E5" s="15"/>
      <c r="F5" s="25"/>
    </row>
    <row r="6" spans="1:7" ht="15" thickBot="1" x14ac:dyDescent="0.2">
      <c r="A6" s="15">
        <v>1</v>
      </c>
      <c r="B6" s="47" t="s">
        <v>38</v>
      </c>
      <c r="C6" s="24" t="s">
        <v>18</v>
      </c>
      <c r="D6" s="24" t="s">
        <v>19</v>
      </c>
      <c r="E6" s="24" t="s">
        <v>1</v>
      </c>
      <c r="F6" s="24" t="s">
        <v>20</v>
      </c>
    </row>
    <row r="7" spans="1:7" x14ac:dyDescent="0.15">
      <c r="B7" s="14" t="s">
        <v>21</v>
      </c>
      <c r="C7" s="48"/>
      <c r="D7" s="25" t="s">
        <v>29</v>
      </c>
      <c r="E7" s="25"/>
    </row>
    <row r="8" spans="1:7" x14ac:dyDescent="0.15">
      <c r="B8" s="5" t="s">
        <v>36</v>
      </c>
      <c r="C8" s="26"/>
      <c r="D8" s="25" t="s">
        <v>29</v>
      </c>
      <c r="E8" s="25">
        <v>5</v>
      </c>
      <c r="F8" s="27" t="e">
        <f>(C8/C7)*E8</f>
        <v>#DIV/0!</v>
      </c>
    </row>
    <row r="9" spans="1:7" x14ac:dyDescent="0.15">
      <c r="B9" s="3" t="s">
        <v>3</v>
      </c>
      <c r="C9" s="26"/>
      <c r="D9" s="25" t="s">
        <v>29</v>
      </c>
      <c r="E9" s="25">
        <v>5</v>
      </c>
      <c r="F9" s="27" t="e">
        <f>(C9/C7)*E9</f>
        <v>#DIV/0!</v>
      </c>
    </row>
    <row r="10" spans="1:7" x14ac:dyDescent="0.15">
      <c r="B10" s="3" t="s">
        <v>4</v>
      </c>
      <c r="C10" s="26"/>
      <c r="D10" s="25" t="s">
        <v>29</v>
      </c>
      <c r="E10" s="25">
        <v>5</v>
      </c>
      <c r="F10" s="27" t="e">
        <f>(C10/C7)*E10</f>
        <v>#DIV/0!</v>
      </c>
    </row>
    <row r="11" spans="1:7" x14ac:dyDescent="0.15">
      <c r="B11" s="3" t="s">
        <v>17</v>
      </c>
      <c r="C11" s="15"/>
      <c r="D11" s="15"/>
      <c r="E11" s="15"/>
      <c r="F11" s="25"/>
    </row>
    <row r="12" spans="1:7" ht="15" thickBot="1" x14ac:dyDescent="0.2">
      <c r="A12" s="15">
        <v>2</v>
      </c>
      <c r="B12" s="47" t="s">
        <v>39</v>
      </c>
      <c r="C12" s="24" t="s">
        <v>18</v>
      </c>
      <c r="D12" s="24" t="s">
        <v>19</v>
      </c>
      <c r="E12" s="24" t="s">
        <v>1</v>
      </c>
      <c r="F12" s="24" t="s">
        <v>20</v>
      </c>
    </row>
    <row r="13" spans="1:7" x14ac:dyDescent="0.15">
      <c r="B13" s="14" t="s">
        <v>21</v>
      </c>
      <c r="C13" s="48"/>
      <c r="D13" s="25" t="s">
        <v>29</v>
      </c>
      <c r="E13" s="25"/>
    </row>
    <row r="14" spans="1:7" x14ac:dyDescent="0.15">
      <c r="B14" s="5" t="s">
        <v>36</v>
      </c>
      <c r="C14" s="26"/>
      <c r="D14" s="25" t="s">
        <v>29</v>
      </c>
      <c r="E14" s="25">
        <v>4</v>
      </c>
      <c r="F14" s="27" t="e">
        <f>(C14/C13)*E14</f>
        <v>#DIV/0!</v>
      </c>
    </row>
    <row r="15" spans="1:7" x14ac:dyDescent="0.15">
      <c r="B15" s="3" t="s">
        <v>3</v>
      </c>
      <c r="C15" s="26"/>
      <c r="D15" s="25" t="s">
        <v>29</v>
      </c>
      <c r="E15" s="25">
        <v>4</v>
      </c>
      <c r="F15" s="27" t="e">
        <f>(C15/C13)*E15</f>
        <v>#DIV/0!</v>
      </c>
    </row>
    <row r="16" spans="1:7" x14ac:dyDescent="0.15">
      <c r="B16" s="3" t="s">
        <v>4</v>
      </c>
      <c r="C16" s="26"/>
      <c r="D16" s="25" t="s">
        <v>29</v>
      </c>
      <c r="E16" s="25">
        <v>4</v>
      </c>
      <c r="F16" s="27" t="e">
        <f>(C16/C13)*E16</f>
        <v>#DIV/0!</v>
      </c>
    </row>
    <row r="17" spans="1:6" x14ac:dyDescent="0.15">
      <c r="B17" s="3" t="s">
        <v>17</v>
      </c>
      <c r="C17" s="26"/>
      <c r="D17" s="25"/>
      <c r="E17" s="25"/>
      <c r="F17" s="27"/>
    </row>
    <row r="18" spans="1:6" ht="15" thickBot="1" x14ac:dyDescent="0.2">
      <c r="A18" s="15">
        <v>3</v>
      </c>
      <c r="B18" s="49" t="s">
        <v>40</v>
      </c>
      <c r="C18" s="24" t="s">
        <v>18</v>
      </c>
      <c r="D18" s="24" t="s">
        <v>19</v>
      </c>
      <c r="E18" s="24" t="s">
        <v>1</v>
      </c>
      <c r="F18" s="24" t="s">
        <v>20</v>
      </c>
    </row>
    <row r="19" spans="1:6" x14ac:dyDescent="0.15">
      <c r="B19" s="14" t="s">
        <v>21</v>
      </c>
      <c r="C19" s="48"/>
      <c r="D19" s="25" t="s">
        <v>29</v>
      </c>
      <c r="E19" s="15"/>
      <c r="F19" s="15"/>
    </row>
    <row r="20" spans="1:6" x14ac:dyDescent="0.15">
      <c r="B20" s="5" t="s">
        <v>36</v>
      </c>
      <c r="C20" s="26"/>
      <c r="D20" s="25" t="s">
        <v>29</v>
      </c>
      <c r="E20" s="25">
        <v>5</v>
      </c>
      <c r="F20" s="27" t="e">
        <f>(C20/C19)*E20</f>
        <v>#DIV/0!</v>
      </c>
    </row>
    <row r="21" spans="1:6" x14ac:dyDescent="0.15">
      <c r="B21" s="3" t="s">
        <v>3</v>
      </c>
      <c r="C21" s="26"/>
      <c r="D21" s="25" t="s">
        <v>29</v>
      </c>
      <c r="E21" s="25">
        <v>5</v>
      </c>
      <c r="F21" s="27" t="e">
        <f>(C21/C19)*E21</f>
        <v>#DIV/0!</v>
      </c>
    </row>
    <row r="22" spans="1:6" x14ac:dyDescent="0.15">
      <c r="B22" s="3" t="s">
        <v>4</v>
      </c>
      <c r="C22" s="26"/>
      <c r="D22" s="25" t="s">
        <v>29</v>
      </c>
      <c r="E22" s="25">
        <v>5</v>
      </c>
      <c r="F22" s="27" t="e">
        <f>(C22/C19)*E22</f>
        <v>#DIV/0!</v>
      </c>
    </row>
    <row r="23" spans="1:6" x14ac:dyDescent="0.15">
      <c r="B23" s="3" t="s">
        <v>17</v>
      </c>
      <c r="C23" s="26"/>
      <c r="D23" s="25"/>
      <c r="E23" s="25"/>
      <c r="F23" s="27"/>
    </row>
    <row r="24" spans="1:6" ht="15" thickBot="1" x14ac:dyDescent="0.2">
      <c r="A24" s="15">
        <v>4</v>
      </c>
      <c r="B24" s="49" t="s">
        <v>41</v>
      </c>
      <c r="C24" s="24" t="s">
        <v>18</v>
      </c>
      <c r="D24" s="24" t="s">
        <v>19</v>
      </c>
      <c r="E24" s="24" t="s">
        <v>1</v>
      </c>
      <c r="F24" s="24" t="s">
        <v>20</v>
      </c>
    </row>
    <row r="25" spans="1:6" x14ac:dyDescent="0.15">
      <c r="B25" s="14" t="s">
        <v>21</v>
      </c>
      <c r="C25" s="48"/>
      <c r="D25" s="25" t="s">
        <v>44</v>
      </c>
      <c r="E25" s="15"/>
      <c r="F25" s="15"/>
    </row>
    <row r="26" spans="1:6" x14ac:dyDescent="0.15">
      <c r="B26" s="5" t="s">
        <v>36</v>
      </c>
      <c r="C26" s="26"/>
      <c r="D26" s="25" t="s">
        <v>44</v>
      </c>
      <c r="E26" s="25">
        <v>5</v>
      </c>
      <c r="F26" s="27" t="e">
        <f>(C26/C25)*E26</f>
        <v>#DIV/0!</v>
      </c>
    </row>
    <row r="27" spans="1:6" x14ac:dyDescent="0.15">
      <c r="B27" s="3" t="s">
        <v>3</v>
      </c>
      <c r="C27" s="26"/>
      <c r="D27" s="25" t="s">
        <v>44</v>
      </c>
      <c r="E27" s="25">
        <v>5</v>
      </c>
      <c r="F27" s="27" t="e">
        <f>(C27/C25)*E27</f>
        <v>#DIV/0!</v>
      </c>
    </row>
    <row r="28" spans="1:6" x14ac:dyDescent="0.15">
      <c r="B28" s="3" t="s">
        <v>4</v>
      </c>
      <c r="C28" s="26"/>
      <c r="D28" s="25" t="s">
        <v>44</v>
      </c>
      <c r="E28" s="25">
        <v>5</v>
      </c>
      <c r="F28" s="27" t="e">
        <f>(C28/C25)*E28</f>
        <v>#DIV/0!</v>
      </c>
    </row>
    <row r="29" spans="1:6" x14ac:dyDescent="0.15">
      <c r="B29" s="3" t="s">
        <v>17</v>
      </c>
      <c r="C29" s="26"/>
      <c r="D29" s="25"/>
      <c r="E29" s="25"/>
      <c r="F29" s="27"/>
    </row>
    <row r="30" spans="1:6" ht="15" thickBot="1" x14ac:dyDescent="0.2">
      <c r="A30" s="15">
        <v>5</v>
      </c>
      <c r="B30" s="49" t="s">
        <v>42</v>
      </c>
      <c r="C30" s="24" t="s">
        <v>18</v>
      </c>
      <c r="D30" s="24" t="s">
        <v>19</v>
      </c>
      <c r="E30" s="24" t="s">
        <v>1</v>
      </c>
      <c r="F30" s="24" t="s">
        <v>20</v>
      </c>
    </row>
    <row r="31" spans="1:6" x14ac:dyDescent="0.15">
      <c r="B31" s="14" t="s">
        <v>21</v>
      </c>
      <c r="C31" s="48"/>
      <c r="D31" s="25" t="s">
        <v>44</v>
      </c>
      <c r="E31" s="15"/>
      <c r="F31" s="15"/>
    </row>
    <row r="32" spans="1:6" x14ac:dyDescent="0.15">
      <c r="B32" s="5" t="s">
        <v>36</v>
      </c>
      <c r="C32" s="26"/>
      <c r="D32" s="25" t="s">
        <v>44</v>
      </c>
      <c r="E32" s="25">
        <v>5</v>
      </c>
      <c r="F32" s="27" t="e">
        <f>(C32/C31)*E32</f>
        <v>#DIV/0!</v>
      </c>
    </row>
    <row r="33" spans="1:6" x14ac:dyDescent="0.15">
      <c r="B33" s="3" t="s">
        <v>3</v>
      </c>
      <c r="C33" s="26"/>
      <c r="D33" s="25" t="s">
        <v>44</v>
      </c>
      <c r="E33" s="25">
        <v>5</v>
      </c>
      <c r="F33" s="27" t="e">
        <f>(C33/C31)*E33</f>
        <v>#DIV/0!</v>
      </c>
    </row>
    <row r="34" spans="1:6" x14ac:dyDescent="0.15">
      <c r="B34" s="3" t="s">
        <v>4</v>
      </c>
      <c r="C34" s="26"/>
      <c r="D34" s="25" t="s">
        <v>44</v>
      </c>
      <c r="E34" s="25">
        <v>5</v>
      </c>
      <c r="F34" s="27" t="e">
        <f>(C34/C31)*E34</f>
        <v>#DIV/0!</v>
      </c>
    </row>
    <row r="35" spans="1:6" x14ac:dyDescent="0.15">
      <c r="B35" s="3" t="s">
        <v>17</v>
      </c>
      <c r="C35" s="26"/>
      <c r="D35" s="25"/>
      <c r="E35" s="25"/>
      <c r="F35" s="27"/>
    </row>
    <row r="36" spans="1:6" ht="15" thickBot="1" x14ac:dyDescent="0.2">
      <c r="A36" s="15">
        <v>6</v>
      </c>
      <c r="B36" s="49" t="s">
        <v>43</v>
      </c>
      <c r="C36" s="24" t="s">
        <v>18</v>
      </c>
      <c r="D36" s="24" t="s">
        <v>19</v>
      </c>
      <c r="E36" s="24" t="s">
        <v>1</v>
      </c>
      <c r="F36" s="24" t="s">
        <v>20</v>
      </c>
    </row>
    <row r="37" spans="1:6" x14ac:dyDescent="0.15">
      <c r="B37" s="14" t="s">
        <v>21</v>
      </c>
      <c r="C37" s="48"/>
      <c r="D37" s="25" t="s">
        <v>44</v>
      </c>
      <c r="E37" s="15"/>
      <c r="F37" s="15"/>
    </row>
    <row r="38" spans="1:6" x14ac:dyDescent="0.15">
      <c r="B38" s="5" t="s">
        <v>36</v>
      </c>
      <c r="C38" s="26"/>
      <c r="D38" s="25" t="s">
        <v>44</v>
      </c>
      <c r="E38" s="25">
        <v>4</v>
      </c>
      <c r="F38" s="27" t="e">
        <f>(C38/C37)*E38</f>
        <v>#DIV/0!</v>
      </c>
    </row>
    <row r="39" spans="1:6" x14ac:dyDescent="0.15">
      <c r="B39" s="3" t="s">
        <v>3</v>
      </c>
      <c r="C39" s="26"/>
      <c r="D39" s="25" t="s">
        <v>44</v>
      </c>
      <c r="E39" s="25">
        <v>4</v>
      </c>
      <c r="F39" s="27" t="e">
        <f>(C39/C37)*E39</f>
        <v>#DIV/0!</v>
      </c>
    </row>
    <row r="40" spans="1:6" x14ac:dyDescent="0.15">
      <c r="B40" s="3" t="s">
        <v>4</v>
      </c>
      <c r="C40" s="26"/>
      <c r="D40" s="25" t="s">
        <v>44</v>
      </c>
      <c r="E40" s="25">
        <v>4</v>
      </c>
      <c r="F40" s="27" t="e">
        <f>(C40/C37)*E40</f>
        <v>#DIV/0!</v>
      </c>
    </row>
    <row r="41" spans="1:6" x14ac:dyDescent="0.15">
      <c r="B41" s="3" t="s">
        <v>17</v>
      </c>
      <c r="C41" s="26"/>
      <c r="D41" s="25"/>
      <c r="E41" s="25"/>
      <c r="F41" s="27"/>
    </row>
    <row r="42" spans="1:6" ht="15" thickBot="1" x14ac:dyDescent="0.2">
      <c r="A42" s="15">
        <v>7</v>
      </c>
      <c r="B42" s="49" t="s">
        <v>45</v>
      </c>
      <c r="C42" s="24" t="s">
        <v>18</v>
      </c>
      <c r="D42" s="24" t="s">
        <v>19</v>
      </c>
      <c r="E42" s="24" t="s">
        <v>1</v>
      </c>
      <c r="F42" s="24" t="s">
        <v>20</v>
      </c>
    </row>
    <row r="43" spans="1:6" x14ac:dyDescent="0.15">
      <c r="B43" s="14" t="s">
        <v>21</v>
      </c>
      <c r="C43" s="48"/>
      <c r="D43" s="25" t="s">
        <v>46</v>
      </c>
      <c r="E43" s="15"/>
      <c r="F43" s="15"/>
    </row>
    <row r="44" spans="1:6" x14ac:dyDescent="0.15">
      <c r="B44" s="5" t="s">
        <v>36</v>
      </c>
      <c r="C44" s="26"/>
      <c r="D44" s="25" t="s">
        <v>46</v>
      </c>
      <c r="E44" s="25">
        <v>4</v>
      </c>
      <c r="F44" s="27" t="e">
        <f>(C44/C43)*E44</f>
        <v>#DIV/0!</v>
      </c>
    </row>
    <row r="45" spans="1:6" x14ac:dyDescent="0.15">
      <c r="B45" s="3" t="s">
        <v>3</v>
      </c>
      <c r="C45" s="26"/>
      <c r="D45" s="25" t="s">
        <v>46</v>
      </c>
      <c r="E45" s="25">
        <v>4</v>
      </c>
      <c r="F45" s="27" t="e">
        <f>(C45/C43)*E45</f>
        <v>#DIV/0!</v>
      </c>
    </row>
    <row r="46" spans="1:6" x14ac:dyDescent="0.15">
      <c r="B46" s="3" t="s">
        <v>4</v>
      </c>
      <c r="C46" s="26"/>
      <c r="D46" s="25" t="s">
        <v>46</v>
      </c>
      <c r="E46" s="25">
        <v>4</v>
      </c>
      <c r="F46" s="27" t="e">
        <f>(C46/C43)*E46</f>
        <v>#DIV/0!</v>
      </c>
    </row>
    <row r="47" spans="1:6" x14ac:dyDescent="0.15">
      <c r="B47" s="3" t="s">
        <v>17</v>
      </c>
      <c r="C47" s="41"/>
      <c r="D47" s="25"/>
      <c r="E47" s="25"/>
      <c r="F47" s="27"/>
    </row>
    <row r="48" spans="1:6" ht="15" thickBot="1" x14ac:dyDescent="0.2">
      <c r="A48" s="15">
        <v>8</v>
      </c>
      <c r="B48" s="49" t="s">
        <v>47</v>
      </c>
      <c r="C48" s="24" t="s">
        <v>18</v>
      </c>
      <c r="D48" s="24" t="s">
        <v>19</v>
      </c>
      <c r="E48" s="24" t="s">
        <v>1</v>
      </c>
      <c r="F48" s="24" t="s">
        <v>20</v>
      </c>
    </row>
    <row r="49" spans="1:6" x14ac:dyDescent="0.15">
      <c r="B49" s="14" t="s">
        <v>21</v>
      </c>
      <c r="C49" s="48"/>
      <c r="D49" s="25" t="s">
        <v>32</v>
      </c>
      <c r="E49" s="15"/>
      <c r="F49" s="15"/>
    </row>
    <row r="50" spans="1:6" x14ac:dyDescent="0.15">
      <c r="B50" s="5" t="s">
        <v>36</v>
      </c>
      <c r="C50" s="26"/>
      <c r="D50" s="25" t="s">
        <v>32</v>
      </c>
      <c r="E50" s="25">
        <v>4</v>
      </c>
      <c r="F50" s="27" t="e">
        <f>(C50/C49)*E50</f>
        <v>#DIV/0!</v>
      </c>
    </row>
    <row r="51" spans="1:6" x14ac:dyDescent="0.15">
      <c r="B51" s="3" t="s">
        <v>3</v>
      </c>
      <c r="C51" s="26"/>
      <c r="D51" s="25" t="s">
        <v>32</v>
      </c>
      <c r="E51" s="25">
        <v>4</v>
      </c>
      <c r="F51" s="27" t="e">
        <f>(C51/C49)*E51</f>
        <v>#DIV/0!</v>
      </c>
    </row>
    <row r="52" spans="1:6" x14ac:dyDescent="0.15">
      <c r="B52" s="3" t="s">
        <v>4</v>
      </c>
      <c r="C52" s="26"/>
      <c r="D52" s="25" t="s">
        <v>32</v>
      </c>
      <c r="E52" s="25">
        <v>4</v>
      </c>
      <c r="F52" s="27" t="e">
        <f>(C52/C49)*E52</f>
        <v>#DIV/0!</v>
      </c>
    </row>
    <row r="53" spans="1:6" x14ac:dyDescent="0.15">
      <c r="B53" s="3" t="s">
        <v>17</v>
      </c>
      <c r="C53" s="26"/>
      <c r="D53" s="25"/>
      <c r="E53" s="25"/>
      <c r="F53" s="27"/>
    </row>
    <row r="54" spans="1:6" ht="15" thickBot="1" x14ac:dyDescent="0.2">
      <c r="A54" s="15">
        <v>9</v>
      </c>
      <c r="B54" s="49" t="s">
        <v>48</v>
      </c>
      <c r="C54" s="24" t="s">
        <v>18</v>
      </c>
      <c r="D54" s="24" t="s">
        <v>19</v>
      </c>
      <c r="E54" s="24" t="s">
        <v>1</v>
      </c>
      <c r="F54" s="24" t="s">
        <v>20</v>
      </c>
    </row>
    <row r="55" spans="1:6" x14ac:dyDescent="0.15">
      <c r="B55" s="14" t="s">
        <v>21</v>
      </c>
      <c r="C55" s="50"/>
      <c r="D55" s="25" t="s">
        <v>31</v>
      </c>
      <c r="E55" s="15"/>
      <c r="F55" s="15"/>
    </row>
    <row r="56" spans="1:6" x14ac:dyDescent="0.15">
      <c r="B56" s="5" t="s">
        <v>36</v>
      </c>
      <c r="C56" s="25"/>
      <c r="D56" s="25" t="s">
        <v>31</v>
      </c>
      <c r="E56" s="25">
        <v>5</v>
      </c>
      <c r="F56" s="27" t="e">
        <f>(C56/C55)*E56</f>
        <v>#DIV/0!</v>
      </c>
    </row>
    <row r="57" spans="1:6" x14ac:dyDescent="0.15">
      <c r="B57" s="3" t="s">
        <v>3</v>
      </c>
      <c r="C57" s="25"/>
      <c r="D57" s="25" t="s">
        <v>31</v>
      </c>
      <c r="E57" s="25">
        <v>5</v>
      </c>
      <c r="F57" s="27" t="e">
        <f>(C57/C55)*E57</f>
        <v>#DIV/0!</v>
      </c>
    </row>
    <row r="58" spans="1:6" x14ac:dyDescent="0.15">
      <c r="B58" s="3" t="s">
        <v>4</v>
      </c>
      <c r="C58" s="25"/>
      <c r="D58" s="25" t="s">
        <v>31</v>
      </c>
      <c r="E58" s="25">
        <v>5</v>
      </c>
      <c r="F58" s="27" t="e">
        <f>(C58/C55)*E58</f>
        <v>#DIV/0!</v>
      </c>
    </row>
    <row r="59" spans="1:6" x14ac:dyDescent="0.15">
      <c r="B59" s="3" t="s">
        <v>17</v>
      </c>
      <c r="C59" s="26"/>
      <c r="D59" s="25"/>
      <c r="E59" s="25"/>
      <c r="F59" s="27"/>
    </row>
    <row r="60" spans="1:6" ht="15" thickBot="1" x14ac:dyDescent="0.2">
      <c r="A60" s="15">
        <v>10</v>
      </c>
      <c r="B60" s="49" t="s">
        <v>49</v>
      </c>
      <c r="C60" s="24" t="s">
        <v>18</v>
      </c>
      <c r="D60" s="24" t="s">
        <v>19</v>
      </c>
      <c r="E60" s="24" t="s">
        <v>1</v>
      </c>
      <c r="F60" s="24" t="s">
        <v>20</v>
      </c>
    </row>
    <row r="61" spans="1:6" x14ac:dyDescent="0.15">
      <c r="B61" s="14" t="s">
        <v>21</v>
      </c>
      <c r="C61" s="48"/>
      <c r="D61" s="25" t="s">
        <v>30</v>
      </c>
      <c r="E61" s="15"/>
      <c r="F61" s="15"/>
    </row>
    <row r="62" spans="1:6" x14ac:dyDescent="0.15">
      <c r="B62" s="5" t="s">
        <v>36</v>
      </c>
      <c r="C62" s="26"/>
      <c r="D62" s="25" t="s">
        <v>30</v>
      </c>
      <c r="E62" s="25">
        <v>5</v>
      </c>
      <c r="F62" s="27" t="e">
        <f>(C62/C61)*E62</f>
        <v>#DIV/0!</v>
      </c>
    </row>
    <row r="63" spans="1:6" x14ac:dyDescent="0.15">
      <c r="B63" s="3" t="s">
        <v>3</v>
      </c>
      <c r="C63" s="26"/>
      <c r="D63" s="25" t="s">
        <v>30</v>
      </c>
      <c r="E63" s="25">
        <v>5</v>
      </c>
      <c r="F63" s="27" t="e">
        <f>(C63/C61)*E63</f>
        <v>#DIV/0!</v>
      </c>
    </row>
    <row r="64" spans="1:6" x14ac:dyDescent="0.15">
      <c r="B64" s="3" t="s">
        <v>4</v>
      </c>
      <c r="C64" s="26"/>
      <c r="D64" s="25" t="s">
        <v>30</v>
      </c>
      <c r="E64" s="25">
        <v>5</v>
      </c>
      <c r="F64" s="27" t="e">
        <f>(C64/C61)*E64</f>
        <v>#DIV/0!</v>
      </c>
    </row>
    <row r="65" spans="1:6" x14ac:dyDescent="0.15">
      <c r="B65" s="3" t="s">
        <v>17</v>
      </c>
      <c r="C65" s="26"/>
      <c r="D65" s="25"/>
      <c r="E65" s="25"/>
      <c r="F65" s="27"/>
    </row>
    <row r="66" spans="1:6" ht="15" thickBot="1" x14ac:dyDescent="0.2">
      <c r="A66" s="15">
        <v>11</v>
      </c>
      <c r="B66" s="49" t="s">
        <v>50</v>
      </c>
      <c r="C66" s="24" t="s">
        <v>18</v>
      </c>
      <c r="D66" s="24" t="s">
        <v>19</v>
      </c>
      <c r="E66" s="24" t="s">
        <v>1</v>
      </c>
      <c r="F66" s="24" t="s">
        <v>20</v>
      </c>
    </row>
    <row r="67" spans="1:6" x14ac:dyDescent="0.15">
      <c r="B67" s="14" t="s">
        <v>21</v>
      </c>
      <c r="C67" s="48"/>
      <c r="D67" s="25" t="s">
        <v>29</v>
      </c>
      <c r="E67" s="15"/>
      <c r="F67" s="15"/>
    </row>
    <row r="68" spans="1:6" x14ac:dyDescent="0.15">
      <c r="B68" s="5" t="s">
        <v>36</v>
      </c>
      <c r="C68" s="26"/>
      <c r="D68" s="25" t="s">
        <v>29</v>
      </c>
      <c r="E68" s="25">
        <v>3</v>
      </c>
      <c r="F68" s="27" t="e">
        <f>(C68/C67)*E68</f>
        <v>#DIV/0!</v>
      </c>
    </row>
    <row r="69" spans="1:6" x14ac:dyDescent="0.15">
      <c r="B69" s="3" t="s">
        <v>3</v>
      </c>
      <c r="C69" s="26"/>
      <c r="D69" s="25" t="s">
        <v>29</v>
      </c>
      <c r="E69" s="25">
        <v>3</v>
      </c>
      <c r="F69" s="27" t="e">
        <f>(C69/C67)*E69</f>
        <v>#DIV/0!</v>
      </c>
    </row>
    <row r="70" spans="1:6" ht="15" thickBot="1" x14ac:dyDescent="0.2">
      <c r="B70" s="3" t="s">
        <v>4</v>
      </c>
      <c r="C70" s="26"/>
      <c r="D70" s="25" t="s">
        <v>29</v>
      </c>
      <c r="E70" s="25">
        <v>3</v>
      </c>
      <c r="F70" s="27" t="e">
        <f>(C70/C67)*E70</f>
        <v>#DIV/0!</v>
      </c>
    </row>
    <row r="71" spans="1:6" ht="15" thickBot="1" x14ac:dyDescent="0.2">
      <c r="A71" s="56"/>
      <c r="B71" s="57" t="s">
        <v>12</v>
      </c>
      <c r="C71" s="58"/>
      <c r="D71" s="59"/>
      <c r="E71" s="60">
        <f>E8+E14+E20+E26+E32+ E38+E44+E50+E56+E62+E68</f>
        <v>49</v>
      </c>
      <c r="F71" s="61"/>
    </row>
    <row r="72" spans="1:6" x14ac:dyDescent="0.15">
      <c r="B72" s="14"/>
      <c r="C72" s="27"/>
      <c r="D72" s="25"/>
      <c r="E72" s="25"/>
      <c r="F72" s="25"/>
    </row>
    <row r="73" spans="1:6" x14ac:dyDescent="0.15">
      <c r="B73" s="5" t="s">
        <v>36</v>
      </c>
      <c r="C73" s="27"/>
      <c r="D73" s="25"/>
      <c r="E73" s="25"/>
      <c r="F73" s="27" t="e">
        <f>F8+F14+F20+F26+F44+F50+F32+F38+F56+F62+F68</f>
        <v>#DIV/0!</v>
      </c>
    </row>
    <row r="74" spans="1:6" x14ac:dyDescent="0.15">
      <c r="B74" s="3" t="s">
        <v>3</v>
      </c>
      <c r="C74" s="27"/>
      <c r="D74" s="25"/>
      <c r="E74" s="25"/>
      <c r="F74" s="27" t="e">
        <f>F9+F15+F21+F27+F45+F51+F33+F39+F57+F63+F69</f>
        <v>#DIV/0!</v>
      </c>
    </row>
    <row r="75" spans="1:6" x14ac:dyDescent="0.15">
      <c r="B75" s="3" t="s">
        <v>4</v>
      </c>
      <c r="C75" s="27"/>
      <c r="D75" s="25"/>
      <c r="E75" s="25"/>
      <c r="F75" s="27" t="e">
        <f>+F10+F16+F22+F28+F46+F52+F34+F40+F58+F64+F70</f>
        <v>#DIV/0!</v>
      </c>
    </row>
    <row r="76" spans="1:6" x14ac:dyDescent="0.15">
      <c r="C76" s="28"/>
      <c r="D76" s="28"/>
      <c r="E76" s="25"/>
      <c r="F76" s="27"/>
    </row>
    <row r="77" spans="1:6" x14ac:dyDescent="0.15">
      <c r="B77" s="43" t="s">
        <v>8</v>
      </c>
    </row>
    <row r="79" spans="1:6" x14ac:dyDescent="0.15">
      <c r="B79" s="39" t="s">
        <v>13</v>
      </c>
      <c r="C79" s="31"/>
      <c r="D79" s="31"/>
      <c r="E79" s="31"/>
      <c r="F79" s="31"/>
    </row>
    <row r="80" spans="1:6" x14ac:dyDescent="0.15">
      <c r="B80" s="40" t="s">
        <v>22</v>
      </c>
      <c r="C80" s="31"/>
      <c r="D80" s="31"/>
      <c r="E80" s="31"/>
      <c r="F80" s="31"/>
    </row>
    <row r="81" spans="2:6" x14ac:dyDescent="0.15">
      <c r="B81" s="40" t="s">
        <v>37</v>
      </c>
      <c r="C81" s="31"/>
      <c r="D81" s="31"/>
      <c r="E81" s="31"/>
      <c r="F81" s="31"/>
    </row>
    <row r="82" spans="2:6" x14ac:dyDescent="0.15">
      <c r="B82" s="40" t="s">
        <v>23</v>
      </c>
      <c r="C82" s="31"/>
      <c r="D82" s="31"/>
      <c r="E82" s="31"/>
      <c r="F82" s="31"/>
    </row>
    <row r="83" spans="2:6" x14ac:dyDescent="0.15">
      <c r="B83" s="40" t="s">
        <v>24</v>
      </c>
      <c r="C83" s="31"/>
      <c r="D83" s="31"/>
      <c r="E83" s="31"/>
      <c r="F83" s="31"/>
    </row>
    <row r="84" spans="2:6" x14ac:dyDescent="0.15">
      <c r="B84" s="40" t="s">
        <v>25</v>
      </c>
      <c r="C84" s="31"/>
      <c r="D84" s="31"/>
      <c r="E84" s="31"/>
      <c r="F84" s="31"/>
    </row>
    <row r="85" spans="2:6" x14ac:dyDescent="0.15">
      <c r="B85" s="31" t="s">
        <v>33</v>
      </c>
    </row>
  </sheetData>
  <sheetProtection selectLockedCells="1" selectUnlockedCells="1"/>
  <mergeCells count="1">
    <mergeCell ref="A4:F4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Hodnoceni</vt:lpstr>
      <vt:lpstr>Cena</vt:lpstr>
      <vt:lpstr>Tech.specifikace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Dobsik</dc:creator>
  <cp:lastModifiedBy>Ondřej Palaš</cp:lastModifiedBy>
  <dcterms:created xsi:type="dcterms:W3CDTF">2018-03-14T22:59:30Z</dcterms:created>
  <dcterms:modified xsi:type="dcterms:W3CDTF">2023-09-15T15:05:13Z</dcterms:modified>
</cp:coreProperties>
</file>