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emeradova\Odpady\ODPADY\2024\Výběrové řízení na rok 2025\zadávací dokumentace do RO\kavřík po úpravě final\"/>
    </mc:Choice>
  </mc:AlternateContent>
  <xr:revisionPtr revIDLastSave="0" documentId="13_ncr:1_{E295ABE2-1018-4AF1-A719-C43848C599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I38" i="1" s="1"/>
  <c r="H39" i="1"/>
  <c r="I39" i="1" s="1"/>
  <c r="E36" i="1"/>
  <c r="E35" i="1"/>
  <c r="H18" i="1"/>
  <c r="I18" i="1" s="1"/>
  <c r="H24" i="1"/>
  <c r="I24" i="1" s="1"/>
  <c r="H23" i="1"/>
  <c r="I23" i="1" s="1"/>
  <c r="H22" i="1"/>
  <c r="I22" i="1" s="1"/>
  <c r="H20" i="1"/>
  <c r="I20" i="1" s="1"/>
  <c r="E12" i="1"/>
  <c r="H12" i="1" s="1"/>
  <c r="I12" i="1" s="1"/>
  <c r="H16" i="1"/>
  <c r="I16" i="1" s="1"/>
  <c r="H17" i="1"/>
  <c r="I17" i="1" s="1"/>
  <c r="H34" i="1" l="1"/>
  <c r="I34" i="1" s="1"/>
  <c r="H41" i="1"/>
  <c r="I41" i="1" s="1"/>
  <c r="H37" i="1"/>
  <c r="I37" i="1" s="1"/>
  <c r="H40" i="1"/>
  <c r="I40" i="1" s="1"/>
  <c r="H36" i="1"/>
  <c r="I36" i="1" s="1"/>
  <c r="H35" i="1"/>
  <c r="I35" i="1" s="1"/>
  <c r="H28" i="1" l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27" i="1"/>
  <c r="I27" i="1" s="1"/>
  <c r="H6" i="1"/>
  <c r="I6" i="1" s="1"/>
  <c r="H7" i="1"/>
  <c r="I7" i="1" s="1"/>
  <c r="H8" i="1"/>
  <c r="I8" i="1" s="1"/>
  <c r="H9" i="1"/>
  <c r="I9" i="1" s="1"/>
  <c r="H13" i="1"/>
  <c r="I13" i="1" s="1"/>
  <c r="H21" i="1"/>
  <c r="I21" i="1" s="1"/>
  <c r="H25" i="1"/>
  <c r="I25" i="1" s="1"/>
  <c r="H14" i="1"/>
  <c r="I14" i="1" s="1"/>
  <c r="H10" i="1"/>
  <c r="I10" i="1" s="1"/>
  <c r="H19" i="1"/>
  <c r="I19" i="1" s="1"/>
  <c r="H11" i="1"/>
  <c r="I11" i="1" s="1"/>
  <c r="H15" i="1"/>
  <c r="I15" i="1" s="1"/>
  <c r="H5" i="1"/>
  <c r="I5" i="1" s="1"/>
  <c r="H42" i="1" l="1"/>
  <c r="I42" i="1" s="1"/>
</calcChain>
</file>

<file path=xl/sharedStrings.xml><?xml version="1.0" encoding="utf-8"?>
<sst xmlns="http://schemas.openxmlformats.org/spreadsheetml/2006/main" count="115" uniqueCount="62">
  <si>
    <t>Sklo</t>
  </si>
  <si>
    <t>Kovy</t>
  </si>
  <si>
    <t>jednotka</t>
  </si>
  <si>
    <t>Nebezpečný odpad</t>
  </si>
  <si>
    <t>t</t>
  </si>
  <si>
    <t>BIO</t>
  </si>
  <si>
    <t>Druh odpadu</t>
  </si>
  <si>
    <t xml:space="preserve">Objemný odpad </t>
  </si>
  <si>
    <t>Směsný komunální odpad</t>
  </si>
  <si>
    <t>cena za jednotku bez DPH</t>
  </si>
  <si>
    <t>cena celkem bez DPH</t>
  </si>
  <si>
    <t>Stavební suť</t>
  </si>
  <si>
    <t>Cena za nádobu 110 l</t>
  </si>
  <si>
    <t>Cena za nádobu 120 l</t>
  </si>
  <si>
    <t>Cena za nádobu 240 l</t>
  </si>
  <si>
    <t>Cena za nádobu 1100 l</t>
  </si>
  <si>
    <t>Cena za manipulaci</t>
  </si>
  <si>
    <t>hod</t>
  </si>
  <si>
    <t>km</t>
  </si>
  <si>
    <t>Cena za dopravu</t>
  </si>
  <si>
    <t>ks</t>
  </si>
  <si>
    <t>Jiný biologicky nerozložitelný odpad</t>
  </si>
  <si>
    <t>Stavební materiály obsahující azbest</t>
  </si>
  <si>
    <t>O</t>
  </si>
  <si>
    <t>Kategorie odpadu</t>
  </si>
  <si>
    <t>N</t>
  </si>
  <si>
    <t>Barvy</t>
  </si>
  <si>
    <t>Katalogové číslo odpadu</t>
  </si>
  <si>
    <t>Nápojové kartony, kompozitní obaly</t>
  </si>
  <si>
    <t>Nepoužitá cytostatika</t>
  </si>
  <si>
    <t>tříděný odpad</t>
  </si>
  <si>
    <t>15 min</t>
  </si>
  <si>
    <t>pronájem kontejneru</t>
  </si>
  <si>
    <t>doprava</t>
  </si>
  <si>
    <t>pronájem</t>
  </si>
  <si>
    <t>den</t>
  </si>
  <si>
    <t>úkon</t>
  </si>
  <si>
    <t xml:space="preserve">zdvihací zařízení </t>
  </si>
  <si>
    <t>nakládka, vykládka</t>
  </si>
  <si>
    <t>tříděný odpad + SKO</t>
  </si>
  <si>
    <t>manipulace</t>
  </si>
  <si>
    <t>se slevou dle Zákona</t>
  </si>
  <si>
    <t>hřbitovní, se slevou dle Zákona</t>
  </si>
  <si>
    <t>počet manipulací za rok</t>
  </si>
  <si>
    <t xml:space="preserve">Předpokládané množství za rok </t>
  </si>
  <si>
    <t>Papír</t>
  </si>
  <si>
    <t>Plast</t>
  </si>
  <si>
    <t>Příloha č. 1 Smlouvy</t>
  </si>
  <si>
    <t>cena celkem včetně DPH 21%</t>
  </si>
  <si>
    <t>Celkem</t>
  </si>
  <si>
    <t>doprava - malý hák</t>
  </si>
  <si>
    <t xml:space="preserve">Nabídková cena v Kč včetně DPH za 1 kalendářní rok plnění </t>
  </si>
  <si>
    <t>Dřevo rostlé</t>
  </si>
  <si>
    <t>Dřevo lepené</t>
  </si>
  <si>
    <t>Izolační materiály</t>
  </si>
  <si>
    <t>Shrabky z česlí</t>
  </si>
  <si>
    <t>Pneumatiky</t>
  </si>
  <si>
    <t>Oleje neuvedené pod 200125</t>
  </si>
  <si>
    <t>Stavební suť - beton</t>
  </si>
  <si>
    <t>doprava - velký hák</t>
  </si>
  <si>
    <t>doprava - valník souprava</t>
  </si>
  <si>
    <t>Kontejnerová 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</si>
</sst>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0" fillId="0" borderId="21" xfId="0" applyNumberFormat="1" applyBorder="1" applyAlignment="1">
      <alignment horizont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165" fontId="0" fillId="0" borderId="4" xfId="0" applyNumberFormat="1" applyBorder="1" applyAlignment="1">
      <alignment horizont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165" fontId="1" fillId="0" borderId="16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3" borderId="34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2" borderId="14" xfId="0" applyFill="1" applyBorder="1" applyAlignment="1">
      <alignment horizontal="center"/>
    </xf>
    <xf numFmtId="165" fontId="0" fillId="0" borderId="37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2" fillId="3" borderId="2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4"/>
  <sheetViews>
    <sheetView tabSelected="1" topLeftCell="A22" workbookViewId="0">
      <selection activeCell="J4" sqref="J4"/>
    </sheetView>
  </sheetViews>
  <sheetFormatPr defaultRowHeight="15" x14ac:dyDescent="0.25"/>
  <cols>
    <col min="1" max="1" width="3.140625" customWidth="1"/>
    <col min="2" max="2" width="28.7109375" customWidth="1"/>
    <col min="3" max="3" width="18.140625" customWidth="1"/>
    <col min="4" max="4" width="9.5703125" style="4" customWidth="1"/>
    <col min="5" max="5" width="18.42578125" customWidth="1"/>
    <col min="6" max="6" width="8.85546875" customWidth="1"/>
    <col min="7" max="7" width="12.5703125" customWidth="1"/>
    <col min="8" max="8" width="15.7109375" customWidth="1"/>
    <col min="9" max="9" width="16" customWidth="1"/>
    <col min="10" max="10" width="29.85546875" customWidth="1"/>
  </cols>
  <sheetData>
    <row r="1" spans="2:10" ht="18.75" x14ac:dyDescent="0.3">
      <c r="B1" s="5" t="s">
        <v>47</v>
      </c>
    </row>
    <row r="2" spans="2:10" x14ac:dyDescent="0.25">
      <c r="B2" s="83" t="s">
        <v>51</v>
      </c>
      <c r="C2" s="83"/>
      <c r="D2" s="83"/>
      <c r="E2" s="83"/>
      <c r="F2" s="83"/>
      <c r="G2" s="83"/>
      <c r="H2" s="83"/>
      <c r="I2" s="4"/>
    </row>
    <row r="3" spans="2:10" ht="15.75" thickBot="1" x14ac:dyDescent="0.3"/>
    <row r="4" spans="2:10" s="1" customFormat="1" ht="45.75" thickBot="1" x14ac:dyDescent="0.3">
      <c r="B4" s="7" t="s">
        <v>6</v>
      </c>
      <c r="C4" s="16" t="s">
        <v>27</v>
      </c>
      <c r="D4" s="17" t="s">
        <v>24</v>
      </c>
      <c r="E4" s="18" t="s">
        <v>44</v>
      </c>
      <c r="F4" s="44" t="s">
        <v>2</v>
      </c>
      <c r="G4" s="6" t="s">
        <v>9</v>
      </c>
      <c r="H4" s="18" t="s">
        <v>10</v>
      </c>
      <c r="I4" s="17" t="s">
        <v>48</v>
      </c>
    </row>
    <row r="5" spans="2:10" x14ac:dyDescent="0.25">
      <c r="B5" s="24" t="s">
        <v>45</v>
      </c>
      <c r="C5" s="21">
        <v>200101</v>
      </c>
      <c r="D5" s="19" t="s">
        <v>23</v>
      </c>
      <c r="E5" s="31">
        <v>39.03</v>
      </c>
      <c r="F5" s="45" t="s">
        <v>4</v>
      </c>
      <c r="G5" s="51"/>
      <c r="H5" s="48">
        <f>E5*G5</f>
        <v>0</v>
      </c>
      <c r="I5" s="15">
        <f>H5*1.21</f>
        <v>0</v>
      </c>
    </row>
    <row r="6" spans="2:10" x14ac:dyDescent="0.25">
      <c r="B6" s="25" t="s">
        <v>0</v>
      </c>
      <c r="C6" s="22">
        <v>200102</v>
      </c>
      <c r="D6" s="20" t="s">
        <v>23</v>
      </c>
      <c r="E6" s="32">
        <v>45.78</v>
      </c>
      <c r="F6" s="46" t="s">
        <v>4</v>
      </c>
      <c r="G6" s="52"/>
      <c r="H6" s="49">
        <f t="shared" ref="H6:H13" si="0">E6*G6</f>
        <v>0</v>
      </c>
      <c r="I6" s="8">
        <f t="shared" ref="I6:I41" si="1">H6*1.21</f>
        <v>0</v>
      </c>
    </row>
    <row r="7" spans="2:10" ht="53.25" customHeight="1" x14ac:dyDescent="0.25">
      <c r="B7" s="25" t="s">
        <v>46</v>
      </c>
      <c r="C7" s="22">
        <v>200139</v>
      </c>
      <c r="D7" s="20" t="s">
        <v>23</v>
      </c>
      <c r="E7" s="32">
        <v>60.091999999999999</v>
      </c>
      <c r="F7" s="46" t="s">
        <v>4</v>
      </c>
      <c r="G7" s="52"/>
      <c r="H7" s="49">
        <f t="shared" si="0"/>
        <v>0</v>
      </c>
      <c r="I7" s="8">
        <f t="shared" si="1"/>
        <v>0</v>
      </c>
    </row>
    <row r="8" spans="2:10" x14ac:dyDescent="0.25">
      <c r="B8" s="25" t="s">
        <v>5</v>
      </c>
      <c r="C8" s="22">
        <v>200201</v>
      </c>
      <c r="D8" s="20" t="s">
        <v>23</v>
      </c>
      <c r="E8" s="32">
        <v>227.37</v>
      </c>
      <c r="F8" s="46" t="s">
        <v>4</v>
      </c>
      <c r="G8" s="52"/>
      <c r="H8" s="49">
        <f t="shared" si="0"/>
        <v>0</v>
      </c>
      <c r="I8" s="8">
        <f t="shared" si="1"/>
        <v>0</v>
      </c>
    </row>
    <row r="9" spans="2:10" ht="30" x14ac:dyDescent="0.25">
      <c r="B9" s="25" t="s">
        <v>28</v>
      </c>
      <c r="C9" s="22">
        <v>200101</v>
      </c>
      <c r="D9" s="20" t="s">
        <v>23</v>
      </c>
      <c r="E9" s="32">
        <v>0.95899999999999996</v>
      </c>
      <c r="F9" s="46" t="s">
        <v>4</v>
      </c>
      <c r="G9" s="52"/>
      <c r="H9" s="49">
        <f t="shared" si="0"/>
        <v>0</v>
      </c>
      <c r="I9" s="8">
        <f t="shared" si="1"/>
        <v>0</v>
      </c>
    </row>
    <row r="10" spans="2:10" x14ac:dyDescent="0.25">
      <c r="B10" s="25" t="s">
        <v>1</v>
      </c>
      <c r="C10" s="22">
        <v>200140</v>
      </c>
      <c r="D10" s="20" t="s">
        <v>23</v>
      </c>
      <c r="E10" s="32">
        <v>2.62</v>
      </c>
      <c r="F10" s="46" t="s">
        <v>4</v>
      </c>
      <c r="G10" s="52"/>
      <c r="H10" s="49">
        <f>E10*G10</f>
        <v>0</v>
      </c>
      <c r="I10" s="8">
        <f t="shared" si="1"/>
        <v>0</v>
      </c>
    </row>
    <row r="11" spans="2:10" x14ac:dyDescent="0.25">
      <c r="B11" s="25" t="s">
        <v>52</v>
      </c>
      <c r="C11" s="22">
        <v>200138</v>
      </c>
      <c r="D11" s="20" t="s">
        <v>23</v>
      </c>
      <c r="E11" s="33">
        <v>30.44</v>
      </c>
      <c r="F11" s="46" t="s">
        <v>4</v>
      </c>
      <c r="G11" s="52"/>
      <c r="H11" s="49">
        <f>E11*G11</f>
        <v>0</v>
      </c>
      <c r="I11" s="8">
        <f t="shared" si="1"/>
        <v>0</v>
      </c>
    </row>
    <row r="12" spans="2:10" x14ac:dyDescent="0.25">
      <c r="B12" s="25" t="s">
        <v>53</v>
      </c>
      <c r="C12" s="22">
        <v>200138</v>
      </c>
      <c r="D12" s="20" t="s">
        <v>23</v>
      </c>
      <c r="E12" s="33">
        <f>10</f>
        <v>10</v>
      </c>
      <c r="F12" s="46" t="s">
        <v>4</v>
      </c>
      <c r="G12" s="52"/>
      <c r="H12" s="49">
        <f>E12*G12</f>
        <v>0</v>
      </c>
      <c r="I12" s="8">
        <f>H12*1.21</f>
        <v>0</v>
      </c>
    </row>
    <row r="13" spans="2:10" x14ac:dyDescent="0.25">
      <c r="B13" s="25" t="s">
        <v>8</v>
      </c>
      <c r="C13" s="22">
        <v>200301</v>
      </c>
      <c r="D13" s="20" t="s">
        <v>23</v>
      </c>
      <c r="E13" s="32">
        <v>368</v>
      </c>
      <c r="F13" s="46" t="s">
        <v>4</v>
      </c>
      <c r="G13" s="52"/>
      <c r="H13" s="49">
        <f t="shared" si="0"/>
        <v>0</v>
      </c>
      <c r="I13" s="8">
        <f t="shared" si="1"/>
        <v>0</v>
      </c>
      <c r="J13" t="s">
        <v>41</v>
      </c>
    </row>
    <row r="14" spans="2:10" x14ac:dyDescent="0.25">
      <c r="B14" s="25" t="s">
        <v>7</v>
      </c>
      <c r="C14" s="22">
        <v>200307</v>
      </c>
      <c r="D14" s="20" t="s">
        <v>23</v>
      </c>
      <c r="E14" s="32">
        <v>102.602</v>
      </c>
      <c r="F14" s="46" t="s">
        <v>4</v>
      </c>
      <c r="G14" s="52"/>
      <c r="H14" s="49">
        <f t="shared" ref="H14:H25" si="2">E14*G14</f>
        <v>0</v>
      </c>
      <c r="I14" s="8">
        <f t="shared" si="1"/>
        <v>0</v>
      </c>
      <c r="J14" t="s">
        <v>41</v>
      </c>
    </row>
    <row r="15" spans="2:10" ht="30" x14ac:dyDescent="0.25">
      <c r="B15" s="25" t="s">
        <v>21</v>
      </c>
      <c r="C15" s="22">
        <v>200203</v>
      </c>
      <c r="D15" s="20" t="s">
        <v>23</v>
      </c>
      <c r="E15" s="32">
        <v>18.079999999999998</v>
      </c>
      <c r="F15" s="46" t="s">
        <v>4</v>
      </c>
      <c r="G15" s="52"/>
      <c r="H15" s="49">
        <f t="shared" si="2"/>
        <v>0</v>
      </c>
      <c r="I15" s="8">
        <f t="shared" si="1"/>
        <v>0</v>
      </c>
      <c r="J15" s="3" t="s">
        <v>42</v>
      </c>
    </row>
    <row r="16" spans="2:10" x14ac:dyDescent="0.25">
      <c r="B16" s="25" t="s">
        <v>11</v>
      </c>
      <c r="C16" s="22">
        <v>170107</v>
      </c>
      <c r="D16" s="20" t="s">
        <v>23</v>
      </c>
      <c r="E16" s="32">
        <v>18.59</v>
      </c>
      <c r="F16" s="46" t="s">
        <v>4</v>
      </c>
      <c r="G16" s="52"/>
      <c r="H16" s="49">
        <f t="shared" ref="H16:H18" si="3">E16*G16</f>
        <v>0</v>
      </c>
      <c r="I16" s="8">
        <f t="shared" si="1"/>
        <v>0</v>
      </c>
    </row>
    <row r="17" spans="2:9" x14ac:dyDescent="0.25">
      <c r="B17" s="25" t="s">
        <v>11</v>
      </c>
      <c r="C17" s="22">
        <v>170904</v>
      </c>
      <c r="D17" s="20" t="s">
        <v>23</v>
      </c>
      <c r="E17" s="32">
        <v>8.31</v>
      </c>
      <c r="F17" s="46" t="s">
        <v>4</v>
      </c>
      <c r="G17" s="52"/>
      <c r="H17" s="49">
        <f t="shared" si="3"/>
        <v>0</v>
      </c>
      <c r="I17" s="8">
        <f t="shared" si="1"/>
        <v>0</v>
      </c>
    </row>
    <row r="18" spans="2:9" x14ac:dyDescent="0.25">
      <c r="B18" s="25" t="s">
        <v>58</v>
      </c>
      <c r="C18" s="22">
        <v>170101</v>
      </c>
      <c r="D18" s="20" t="s">
        <v>23</v>
      </c>
      <c r="E18" s="32">
        <v>0.2</v>
      </c>
      <c r="F18" s="46" t="s">
        <v>4</v>
      </c>
      <c r="G18" s="52"/>
      <c r="H18" s="49">
        <f t="shared" si="3"/>
        <v>0</v>
      </c>
      <c r="I18" s="8">
        <f t="shared" si="1"/>
        <v>0</v>
      </c>
    </row>
    <row r="19" spans="2:9" ht="30" x14ac:dyDescent="0.25">
      <c r="B19" s="25" t="s">
        <v>22</v>
      </c>
      <c r="C19" s="22">
        <v>170605</v>
      </c>
      <c r="D19" s="20" t="s">
        <v>25</v>
      </c>
      <c r="E19" s="32">
        <v>6.38</v>
      </c>
      <c r="F19" s="46" t="s">
        <v>4</v>
      </c>
      <c r="G19" s="52"/>
      <c r="H19" s="49">
        <f t="shared" si="2"/>
        <v>0</v>
      </c>
      <c r="I19" s="8">
        <f t="shared" si="1"/>
        <v>0</v>
      </c>
    </row>
    <row r="20" spans="2:9" x14ac:dyDescent="0.25">
      <c r="B20" s="25" t="s">
        <v>54</v>
      </c>
      <c r="C20" s="22">
        <v>170604</v>
      </c>
      <c r="D20" s="20" t="s">
        <v>23</v>
      </c>
      <c r="E20" s="32">
        <v>0.2</v>
      </c>
      <c r="F20" s="46" t="s">
        <v>4</v>
      </c>
      <c r="G20" s="52"/>
      <c r="H20" s="49">
        <f t="shared" si="2"/>
        <v>0</v>
      </c>
      <c r="I20" s="8">
        <f t="shared" si="1"/>
        <v>0</v>
      </c>
    </row>
    <row r="21" spans="2:9" x14ac:dyDescent="0.25">
      <c r="B21" s="25" t="s">
        <v>29</v>
      </c>
      <c r="C21" s="22">
        <v>200131</v>
      </c>
      <c r="D21" s="20" t="s">
        <v>25</v>
      </c>
      <c r="E21" s="32">
        <v>6.6000000000000003E-2</v>
      </c>
      <c r="F21" s="46" t="s">
        <v>4</v>
      </c>
      <c r="G21" s="52"/>
      <c r="H21" s="49">
        <f t="shared" si="2"/>
        <v>0</v>
      </c>
      <c r="I21" s="8">
        <f t="shared" si="1"/>
        <v>0</v>
      </c>
    </row>
    <row r="22" spans="2:9" x14ac:dyDescent="0.25">
      <c r="B22" s="25" t="s">
        <v>26</v>
      </c>
      <c r="C22" s="22">
        <v>200127</v>
      </c>
      <c r="D22" s="20" t="s">
        <v>25</v>
      </c>
      <c r="E22" s="32">
        <v>1.53</v>
      </c>
      <c r="F22" s="46" t="s">
        <v>4</v>
      </c>
      <c r="G22" s="52"/>
      <c r="H22" s="49">
        <f t="shared" ref="H22:H24" si="4">E22*G22</f>
        <v>0</v>
      </c>
      <c r="I22" s="8">
        <f t="shared" ref="I22:I24" si="5">H22*1.21</f>
        <v>0</v>
      </c>
    </row>
    <row r="23" spans="2:9" x14ac:dyDescent="0.25">
      <c r="B23" s="35" t="s">
        <v>57</v>
      </c>
      <c r="C23" s="56">
        <v>200126</v>
      </c>
      <c r="D23" s="72" t="s">
        <v>25</v>
      </c>
      <c r="E23" s="73">
        <v>7.0000000000000007E-2</v>
      </c>
      <c r="F23" s="74" t="s">
        <v>4</v>
      </c>
      <c r="G23" s="75"/>
      <c r="H23" s="76">
        <f t="shared" si="4"/>
        <v>0</v>
      </c>
      <c r="I23" s="77">
        <f t="shared" si="5"/>
        <v>0</v>
      </c>
    </row>
    <row r="24" spans="2:9" x14ac:dyDescent="0.25">
      <c r="B24" s="35" t="s">
        <v>56</v>
      </c>
      <c r="C24" s="56">
        <v>160103</v>
      </c>
      <c r="D24" s="72" t="s">
        <v>23</v>
      </c>
      <c r="E24" s="73">
        <v>0.01</v>
      </c>
      <c r="F24" s="74" t="s">
        <v>4</v>
      </c>
      <c r="G24" s="75"/>
      <c r="H24" s="76">
        <f t="shared" si="4"/>
        <v>0</v>
      </c>
      <c r="I24" s="77">
        <f t="shared" si="5"/>
        <v>0</v>
      </c>
    </row>
    <row r="25" spans="2:9" ht="15.75" thickBot="1" x14ac:dyDescent="0.3">
      <c r="B25" s="26" t="s">
        <v>55</v>
      </c>
      <c r="C25" s="23">
        <v>190801</v>
      </c>
      <c r="D25" s="23" t="s">
        <v>23</v>
      </c>
      <c r="E25" s="34">
        <v>0.9</v>
      </c>
      <c r="F25" s="47" t="s">
        <v>4</v>
      </c>
      <c r="G25" s="53"/>
      <c r="H25" s="50">
        <f t="shared" si="2"/>
        <v>0</v>
      </c>
      <c r="I25" s="9">
        <f t="shared" si="1"/>
        <v>0</v>
      </c>
    </row>
    <row r="26" spans="2:9" ht="19.5" customHeight="1" thickBot="1" x14ac:dyDescent="0.3">
      <c r="B26" s="11"/>
      <c r="C26" s="11"/>
      <c r="D26" s="12"/>
      <c r="E26" s="13"/>
      <c r="F26" s="4"/>
      <c r="G26" s="4"/>
      <c r="H26" s="14"/>
      <c r="I26" s="14"/>
    </row>
    <row r="27" spans="2:9" ht="16.5" customHeight="1" x14ac:dyDescent="0.25">
      <c r="B27" s="24" t="s">
        <v>12</v>
      </c>
      <c r="C27" s="66" t="s">
        <v>43</v>
      </c>
      <c r="D27" s="67"/>
      <c r="E27" s="28">
        <v>6000</v>
      </c>
      <c r="F27" s="39" t="s">
        <v>20</v>
      </c>
      <c r="G27" s="55"/>
      <c r="H27" s="54">
        <f>E27*G27</f>
        <v>0</v>
      </c>
      <c r="I27" s="27">
        <f t="shared" si="1"/>
        <v>0</v>
      </c>
    </row>
    <row r="28" spans="2:9" ht="24" customHeight="1" x14ac:dyDescent="0.25">
      <c r="B28" s="25" t="s">
        <v>13</v>
      </c>
      <c r="C28" s="57" t="s">
        <v>43</v>
      </c>
      <c r="D28" s="58"/>
      <c r="E28" s="29">
        <v>5300</v>
      </c>
      <c r="F28" s="40" t="s">
        <v>20</v>
      </c>
      <c r="G28" s="52"/>
      <c r="H28" s="49">
        <f t="shared" ref="H28:H33" si="6">E28*G28</f>
        <v>0</v>
      </c>
      <c r="I28" s="8">
        <f t="shared" si="1"/>
        <v>0</v>
      </c>
    </row>
    <row r="29" spans="2:9" ht="24" customHeight="1" x14ac:dyDescent="0.25">
      <c r="B29" s="25" t="s">
        <v>14</v>
      </c>
      <c r="C29" s="57" t="s">
        <v>43</v>
      </c>
      <c r="D29" s="58"/>
      <c r="E29" s="29">
        <v>4400</v>
      </c>
      <c r="F29" s="40" t="s">
        <v>20</v>
      </c>
      <c r="G29" s="52"/>
      <c r="H29" s="49">
        <f t="shared" si="6"/>
        <v>0</v>
      </c>
      <c r="I29" s="8">
        <f t="shared" si="1"/>
        <v>0</v>
      </c>
    </row>
    <row r="30" spans="2:9" ht="24" customHeight="1" x14ac:dyDescent="0.25">
      <c r="B30" s="25" t="s">
        <v>15</v>
      </c>
      <c r="C30" s="57" t="s">
        <v>43</v>
      </c>
      <c r="D30" s="58"/>
      <c r="E30" s="29">
        <v>650</v>
      </c>
      <c r="F30" s="40" t="s">
        <v>20</v>
      </c>
      <c r="G30" s="52"/>
      <c r="H30" s="49">
        <f t="shared" si="6"/>
        <v>0</v>
      </c>
      <c r="I30" s="8">
        <f t="shared" si="1"/>
        <v>0</v>
      </c>
    </row>
    <row r="31" spans="2:9" ht="29.25" customHeight="1" x14ac:dyDescent="0.25">
      <c r="B31" s="25" t="s">
        <v>19</v>
      </c>
      <c r="C31" s="57" t="s">
        <v>39</v>
      </c>
      <c r="D31" s="58"/>
      <c r="E31" s="29">
        <v>8400</v>
      </c>
      <c r="F31" s="40" t="s">
        <v>18</v>
      </c>
      <c r="G31" s="52"/>
      <c r="H31" s="49">
        <f t="shared" si="6"/>
        <v>0</v>
      </c>
      <c r="I31" s="8">
        <f t="shared" si="1"/>
        <v>0</v>
      </c>
    </row>
    <row r="32" spans="2:9" ht="15.75" thickBot="1" x14ac:dyDescent="0.3">
      <c r="B32" s="35" t="s">
        <v>16</v>
      </c>
      <c r="C32" s="62" t="s">
        <v>30</v>
      </c>
      <c r="D32" s="63"/>
      <c r="E32" s="37">
        <v>350</v>
      </c>
      <c r="F32" s="42" t="s">
        <v>17</v>
      </c>
      <c r="G32" s="53"/>
      <c r="H32" s="50">
        <f t="shared" si="6"/>
        <v>0</v>
      </c>
      <c r="I32" s="9">
        <f t="shared" si="1"/>
        <v>0</v>
      </c>
    </row>
    <row r="33" spans="2:10" x14ac:dyDescent="0.25">
      <c r="B33" s="64" t="s">
        <v>3</v>
      </c>
      <c r="C33" s="66" t="s">
        <v>40</v>
      </c>
      <c r="D33" s="67"/>
      <c r="E33" s="28">
        <v>36</v>
      </c>
      <c r="F33" s="39" t="s">
        <v>31</v>
      </c>
      <c r="G33" s="51"/>
      <c r="H33" s="48">
        <f t="shared" si="6"/>
        <v>0</v>
      </c>
      <c r="I33" s="15">
        <f t="shared" si="1"/>
        <v>0</v>
      </c>
    </row>
    <row r="34" spans="2:10" ht="15.75" thickBot="1" x14ac:dyDescent="0.3">
      <c r="B34" s="65"/>
      <c r="C34" s="68" t="s">
        <v>50</v>
      </c>
      <c r="D34" s="69"/>
      <c r="E34" s="30">
        <v>100</v>
      </c>
      <c r="F34" s="41" t="s">
        <v>18</v>
      </c>
      <c r="G34" s="53"/>
      <c r="H34" s="50">
        <f>E34*G34</f>
        <v>0</v>
      </c>
      <c r="I34" s="9">
        <f t="shared" si="1"/>
        <v>0</v>
      </c>
    </row>
    <row r="35" spans="2:10" x14ac:dyDescent="0.25">
      <c r="B35" s="81" t="s">
        <v>61</v>
      </c>
      <c r="C35" s="70" t="s">
        <v>32</v>
      </c>
      <c r="D35" s="71"/>
      <c r="E35" s="38">
        <f>10*2</f>
        <v>20</v>
      </c>
      <c r="F35" s="43" t="s">
        <v>20</v>
      </c>
      <c r="G35" s="51"/>
      <c r="H35" s="48">
        <f>E35*G35</f>
        <v>0</v>
      </c>
      <c r="I35" s="15">
        <f t="shared" si="1"/>
        <v>0</v>
      </c>
    </row>
    <row r="36" spans="2:10" x14ac:dyDescent="0.25">
      <c r="B36" s="82"/>
      <c r="C36" s="57" t="s">
        <v>34</v>
      </c>
      <c r="D36" s="58"/>
      <c r="E36" s="29">
        <f>5*4*2</f>
        <v>40</v>
      </c>
      <c r="F36" s="40" t="s">
        <v>35</v>
      </c>
      <c r="G36" s="52"/>
      <c r="H36" s="49">
        <f>E36*G36</f>
        <v>0</v>
      </c>
      <c r="I36" s="8">
        <f t="shared" si="1"/>
        <v>0</v>
      </c>
    </row>
    <row r="37" spans="2:10" x14ac:dyDescent="0.25">
      <c r="B37" s="82"/>
      <c r="C37" s="57" t="s">
        <v>33</v>
      </c>
      <c r="D37" s="58"/>
      <c r="E37" s="29">
        <v>400</v>
      </c>
      <c r="F37" s="40" t="s">
        <v>18</v>
      </c>
      <c r="G37" s="52"/>
      <c r="H37" s="49">
        <f>E37*G37</f>
        <v>0</v>
      </c>
      <c r="I37" s="8">
        <f t="shared" si="1"/>
        <v>0</v>
      </c>
    </row>
    <row r="38" spans="2:10" x14ac:dyDescent="0.25">
      <c r="B38" s="82"/>
      <c r="C38" s="79" t="s">
        <v>60</v>
      </c>
      <c r="D38" s="80"/>
      <c r="E38" s="29">
        <v>50</v>
      </c>
      <c r="F38" s="40" t="s">
        <v>18</v>
      </c>
      <c r="G38" s="52"/>
      <c r="H38" s="49">
        <f>E38*G38</f>
        <v>0</v>
      </c>
      <c r="I38" s="8">
        <f t="shared" si="1"/>
        <v>0</v>
      </c>
    </row>
    <row r="39" spans="2:10" ht="16.5" customHeight="1" x14ac:dyDescent="0.25">
      <c r="B39" s="82"/>
      <c r="C39" s="57" t="s">
        <v>59</v>
      </c>
      <c r="D39" s="58"/>
      <c r="E39" s="29">
        <v>50</v>
      </c>
      <c r="F39" s="40" t="s">
        <v>18</v>
      </c>
      <c r="G39" s="52"/>
      <c r="H39" s="49">
        <f>E39*G39</f>
        <v>0</v>
      </c>
      <c r="I39" s="8">
        <f t="shared" si="1"/>
        <v>0</v>
      </c>
    </row>
    <row r="40" spans="2:10" x14ac:dyDescent="0.25">
      <c r="B40" s="82"/>
      <c r="C40" s="57" t="s">
        <v>37</v>
      </c>
      <c r="D40" s="58"/>
      <c r="E40" s="29">
        <v>56</v>
      </c>
      <c r="F40" s="40" t="s">
        <v>36</v>
      </c>
      <c r="G40" s="52"/>
      <c r="H40" s="49">
        <f t="shared" ref="H40:H41" si="7">E40*G40</f>
        <v>0</v>
      </c>
      <c r="I40" s="8">
        <f t="shared" si="1"/>
        <v>0</v>
      </c>
    </row>
    <row r="41" spans="2:10" ht="15.75" thickBot="1" x14ac:dyDescent="0.3">
      <c r="B41" s="65"/>
      <c r="C41" s="68" t="s">
        <v>38</v>
      </c>
      <c r="D41" s="69"/>
      <c r="E41" s="30">
        <v>18</v>
      </c>
      <c r="F41" s="41" t="s">
        <v>17</v>
      </c>
      <c r="G41" s="53"/>
      <c r="H41" s="78">
        <f t="shared" si="7"/>
        <v>0</v>
      </c>
      <c r="I41" s="9">
        <f t="shared" si="1"/>
        <v>0</v>
      </c>
    </row>
    <row r="42" spans="2:10" ht="15.75" thickBot="1" x14ac:dyDescent="0.3">
      <c r="B42" s="59" t="s">
        <v>49</v>
      </c>
      <c r="C42" s="60"/>
      <c r="D42" s="60"/>
      <c r="E42" s="60"/>
      <c r="F42" s="60"/>
      <c r="G42" s="61"/>
      <c r="H42" s="36">
        <f>SUM(H5:H41)</f>
        <v>0</v>
      </c>
      <c r="I42" s="10">
        <f>H42*1.21</f>
        <v>0</v>
      </c>
    </row>
    <row r="44" spans="2:10" x14ac:dyDescent="0.25">
      <c r="J44" s="2"/>
    </row>
  </sheetData>
  <mergeCells count="19">
    <mergeCell ref="C36:D36"/>
    <mergeCell ref="C39:D39"/>
    <mergeCell ref="C38:D38"/>
    <mergeCell ref="C37:D37"/>
    <mergeCell ref="C40:D40"/>
    <mergeCell ref="B42:G42"/>
    <mergeCell ref="C41:D41"/>
    <mergeCell ref="B2:H2"/>
    <mergeCell ref="B35:B41"/>
    <mergeCell ref="B33:B34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Monika Semerádová</cp:lastModifiedBy>
  <dcterms:created xsi:type="dcterms:W3CDTF">2021-09-16T10:34:20Z</dcterms:created>
  <dcterms:modified xsi:type="dcterms:W3CDTF">2024-08-12T08:17:47Z</dcterms:modified>
</cp:coreProperties>
</file>