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tsvr2\TNTDATA2\OPŽP 2021 - 2027\Výzva č. 11 – Obnovitelné zdroje energie ve veřejných budovách\Liběchov\ČOV\VR COV\"/>
    </mc:Choice>
  </mc:AlternateContent>
  <xr:revisionPtr revIDLastSave="0" documentId="13_ncr:1_{FB28594F-48CD-4770-92FE-53EEFA170D5F}" xr6:coauthVersionLast="47" xr6:coauthVersionMax="47" xr10:uidLastSave="{00000000-0000-0000-0000-000000000000}"/>
  <bookViews>
    <workbookView xWindow="-108" yWindow="-108" windowWidth="23256" windowHeight="12576" xr2:uid="{8E4C6D54-2751-4D2E-9FC4-0C811541B4AB}"/>
  </bookViews>
  <sheets>
    <sheet name="Sokolovna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36" i="1"/>
  <c r="F35" i="1"/>
  <c r="F34" i="1"/>
  <c r="F33" i="1"/>
  <c r="F41" i="1"/>
  <c r="F40" i="1"/>
  <c r="F30" i="1"/>
  <c r="F29" i="1"/>
  <c r="F23" i="1"/>
  <c r="F17" i="1"/>
  <c r="F9" i="1"/>
  <c r="F3" i="1"/>
  <c r="F32" i="1" l="1"/>
  <c r="F39" i="1"/>
  <c r="F28" i="1"/>
  <c r="F46" i="1" l="1"/>
  <c r="F47" i="1" l="1"/>
  <c r="F48" i="1" s="1"/>
  <c r="B6" i="2"/>
  <c r="B2" i="2"/>
  <c r="C7" i="2" l="1"/>
  <c r="D7" i="2" s="1"/>
  <c r="C2" i="2"/>
  <c r="C3" i="2" s="1"/>
  <c r="B3" i="2"/>
  <c r="C6" i="2" l="1"/>
  <c r="D6" i="2" s="1"/>
  <c r="B8" i="2"/>
  <c r="B11" i="2" s="1"/>
  <c r="D2" i="2"/>
  <c r="D3" i="2" s="1"/>
  <c r="C11" i="2" l="1"/>
  <c r="D11" i="2" s="1"/>
  <c r="C8" i="2"/>
  <c r="D8" i="2" s="1"/>
</calcChain>
</file>

<file path=xl/sharedStrings.xml><?xml version="1.0" encoding="utf-8"?>
<sst xmlns="http://schemas.openxmlformats.org/spreadsheetml/2006/main" count="74" uniqueCount="53">
  <si>
    <t>Fotovoltaické panely</t>
  </si>
  <si>
    <t>Nom.výkon</t>
  </si>
  <si>
    <t>Záruka:</t>
  </si>
  <si>
    <t>min. 10letá produktová záruka</t>
  </si>
  <si>
    <t>min. 20letá linární záruka na výkon s max.poklesem na 80 % výkonu</t>
  </si>
  <si>
    <t>min. 19 % účinnost</t>
  </si>
  <si>
    <t>Asymetrický</t>
  </si>
  <si>
    <t>Možnost připojení wallboxu</t>
  </si>
  <si>
    <t>EURO účinnost</t>
  </si>
  <si>
    <t>min. 97.0 %</t>
  </si>
  <si>
    <t>Baterie</t>
  </si>
  <si>
    <t>Vysokonapětové</t>
  </si>
  <si>
    <t>Životnost:</t>
  </si>
  <si>
    <t>Elektromateriál</t>
  </si>
  <si>
    <t>Práce</t>
  </si>
  <si>
    <t>Zemnení konstrukce</t>
  </si>
  <si>
    <t>Elektroinstalace</t>
  </si>
  <si>
    <t>Připojení do HDR</t>
  </si>
  <si>
    <t>ELEKTRO Projektová dokumentce</t>
  </si>
  <si>
    <t>Vypracovaní technického projektu pro distribuci a revizi</t>
  </si>
  <si>
    <t>Zřízení staveniště, pojišteni, doprava a logistika</t>
  </si>
  <si>
    <t>Celková cena bez DPH</t>
  </si>
  <si>
    <t>SUBJEKT</t>
  </si>
  <si>
    <t>Celkem bez DPH</t>
  </si>
  <si>
    <t>DPH 21 %</t>
  </si>
  <si>
    <t>vč. DPH</t>
  </si>
  <si>
    <t>CELKEM</t>
  </si>
  <si>
    <t>Náklady na baterie</t>
  </si>
  <si>
    <t>Instalace baterií</t>
  </si>
  <si>
    <t>Náklady na FVE</t>
  </si>
  <si>
    <t>Montážní systém pro FVE</t>
  </si>
  <si>
    <t>Celkem</t>
  </si>
  <si>
    <t>soubor</t>
  </si>
  <si>
    <t>J. Cena</t>
  </si>
  <si>
    <t>Střídačů může být více ks. Naceňte jednou položkou</t>
  </si>
  <si>
    <t>Počet fází</t>
  </si>
  <si>
    <t>Měnič (střídač)</t>
  </si>
  <si>
    <t>Záruka min. 10 let na jeho bezodkladnou výměnu či adekvátní náhradu v případěporuchy či poškození</t>
  </si>
  <si>
    <t>Hliníkový, nebo nerezový</t>
  </si>
  <si>
    <t>DPH 21%</t>
  </si>
  <si>
    <t>Celková cena včetně DPH</t>
  </si>
  <si>
    <t>Položkový rozpočet, Příloha č.2 Výzvy</t>
  </si>
  <si>
    <t>Název VZ:</t>
  </si>
  <si>
    <t>LiFePo technologie, nebo Litiová baterie (litiová technologie)</t>
  </si>
  <si>
    <t>Kompletní kabeláž a další materiál pro úspěšnou realizaci dodávky</t>
  </si>
  <si>
    <t>Instalace panelů a baterií vč. kabelového vedení</t>
  </si>
  <si>
    <t>Přepěťová ochrana, AC jištění, DC přepěťová ochrana + 2x DC pojistkový odpojovač + 12A pojistky</t>
  </si>
  <si>
    <t>&gt; 6 000 cyklú</t>
  </si>
  <si>
    <t>Barva rámečku: Černá, nebo černý panel bez rámečku</t>
  </si>
  <si>
    <t>Vypracování jednopólového schématu, žádost na distribuci a žádost o první paralelní připojení</t>
  </si>
  <si>
    <t>FVE na objekt ČOV ve městě Liběchov</t>
  </si>
  <si>
    <t>Celkový instalovaný výkon minimálně 20,7 kWp</t>
  </si>
  <si>
    <t>Baterie o využitelné kapacitě minimálně 17,8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</si>
</sst>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164" formatCode="_-* #,##0.00\ [$Kč-405]_-;\-* #,##0.00\ [$Kč-405]_-;_-* &quot;-&quot;??\ [$Kč-405]_-;_-@_-"/>
    <numFmt numFmtId="165" formatCode="#,##0.00\ &quot;Kč&quot;"/>
    <numFmt numFmtId="166" formatCode="&quot;See Note  &quot;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6" fontId="4" fillId="0" borderId="0">
      <alignment horizontal="left"/>
    </xf>
    <xf numFmtId="166" fontId="4" fillId="0" borderId="0">
      <alignment horizontal="left"/>
    </xf>
  </cellStyleXfs>
  <cellXfs count="41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9" fontId="0" fillId="2" borderId="0" xfId="0" applyNumberFormat="1" applyFill="1"/>
    <xf numFmtId="10" fontId="0" fillId="2" borderId="0" xfId="0" applyNumberFormat="1" applyFill="1"/>
    <xf numFmtId="164" fontId="0" fillId="0" borderId="0" xfId="0" applyNumberFormat="1"/>
    <xf numFmtId="0" fontId="1" fillId="2" borderId="1" xfId="0" applyFont="1" applyFill="1" applyBorder="1"/>
    <xf numFmtId="0" fontId="0" fillId="3" borderId="7" xfId="0" applyFill="1" applyBorder="1"/>
    <xf numFmtId="0" fontId="1" fillId="4" borderId="9" xfId="0" applyFont="1" applyFill="1" applyBorder="1"/>
    <xf numFmtId="0" fontId="1" fillId="5" borderId="9" xfId="0" applyFont="1" applyFill="1" applyBorder="1"/>
    <xf numFmtId="8" fontId="0" fillId="0" borderId="9" xfId="0" applyNumberFormat="1" applyBorder="1"/>
    <xf numFmtId="0" fontId="1" fillId="6" borderId="9" xfId="0" applyFont="1" applyFill="1" applyBorder="1"/>
    <xf numFmtId="8" fontId="1" fillId="6" borderId="9" xfId="0" applyNumberFormat="1" applyFont="1" applyFill="1" applyBorder="1"/>
    <xf numFmtId="0" fontId="1" fillId="0" borderId="0" xfId="0" applyFont="1"/>
    <xf numFmtId="8" fontId="1" fillId="0" borderId="0" xfId="0" applyNumberFormat="1" applyFo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2" borderId="7" xfId="0" applyNumberFormat="1" applyFill="1" applyBorder="1" applyAlignment="1">
      <alignment horizontal="center"/>
    </xf>
    <xf numFmtId="0" fontId="1" fillId="2" borderId="4" xfId="0" applyFont="1" applyFill="1" applyBorder="1"/>
    <xf numFmtId="0" fontId="1" fillId="0" borderId="0" xfId="0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2" borderId="6" xfId="0" applyFont="1" applyFill="1" applyBorder="1"/>
    <xf numFmtId="0" fontId="1" fillId="3" borderId="6" xfId="0" applyFont="1" applyFill="1" applyBorder="1"/>
    <xf numFmtId="164" fontId="1" fillId="2" borderId="8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2" borderId="10" xfId="0" applyFill="1" applyBorder="1"/>
    <xf numFmtId="164" fontId="1" fillId="2" borderId="8" xfId="0" applyNumberFormat="1" applyFont="1" applyFill="1" applyBorder="1"/>
    <xf numFmtId="164" fontId="2" fillId="2" borderId="3" xfId="0" applyNumberFormat="1" applyFont="1" applyFill="1" applyBorder="1"/>
    <xf numFmtId="0" fontId="2" fillId="2" borderId="1" xfId="0" applyFont="1" applyFill="1" applyBorder="1"/>
    <xf numFmtId="164" fontId="1" fillId="2" borderId="5" xfId="0" applyNumberFormat="1" applyFont="1" applyFill="1" applyBorder="1"/>
    <xf numFmtId="165" fontId="0" fillId="4" borderId="9" xfId="0" applyNumberFormat="1" applyFill="1" applyBorder="1" applyAlignment="1">
      <alignment horizontal="center"/>
    </xf>
    <xf numFmtId="165" fontId="0" fillId="4" borderId="9" xfId="0" applyNumberFormat="1" applyFill="1" applyBorder="1"/>
    <xf numFmtId="0" fontId="0" fillId="4" borderId="9" xfId="0" applyFill="1" applyBorder="1"/>
    <xf numFmtId="164" fontId="0" fillId="4" borderId="9" xfId="0" applyNumberFormat="1" applyFill="1" applyBorder="1" applyAlignment="1">
      <alignment horizontal="center"/>
    </xf>
    <xf numFmtId="165" fontId="0" fillId="0" borderId="9" xfId="0" applyNumberFormat="1" applyBorder="1"/>
    <xf numFmtId="0" fontId="0" fillId="0" borderId="4" xfId="0" applyBorder="1"/>
    <xf numFmtId="0" fontId="0" fillId="0" borderId="9" xfId="0" applyBorder="1"/>
  </cellXfs>
  <cellStyles count="5">
    <cellStyle name="Normal_OEM &amp; komponenty" xfId="2" xr:uid="{8C4B6E5F-9CB0-4577-A4BC-4BE63615B594}"/>
    <cellStyle name="Normální" xfId="0" builtinId="0"/>
    <cellStyle name="Normální 2" xfId="1" xr:uid="{4D53A917-EA32-47B7-82FE-053755579687}"/>
    <cellStyle name="Option" xfId="3" xr:uid="{5068A59C-8242-45C3-A730-3D5E52F20AA8}"/>
    <cellStyle name="Unit" xfId="4" xr:uid="{6D526E3B-9223-41CA-A7A5-E83C6E535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A21D-45A8-46CE-ADA5-EEC5AB1DAEC1}">
  <sheetPr>
    <pageSetUpPr fitToPage="1"/>
  </sheetPr>
  <dimension ref="A1:I48"/>
  <sheetViews>
    <sheetView tabSelected="1" view="pageBreakPreview" topLeftCell="A25" zoomScale="85" zoomScaleNormal="85" zoomScaleSheetLayoutView="85" workbookViewId="0">
      <selection activeCell="B15" sqref="B15"/>
    </sheetView>
  </sheetViews>
  <sheetFormatPr defaultRowHeight="14.4" x14ac:dyDescent="0.3"/>
  <cols>
    <col min="1" max="1" width="36.88671875" bestFit="1" customWidth="1"/>
    <col min="2" max="2" width="56.6640625" bestFit="1" customWidth="1"/>
    <col min="5" max="5" width="16" customWidth="1"/>
    <col min="6" max="6" width="15.77734375" bestFit="1" customWidth="1"/>
    <col min="7" max="7" width="14.88671875" customWidth="1"/>
    <col min="9" max="9" width="9.44140625" bestFit="1" customWidth="1"/>
  </cols>
  <sheetData>
    <row r="1" spans="1:6" x14ac:dyDescent="0.3">
      <c r="A1" s="17" t="s">
        <v>41</v>
      </c>
    </row>
    <row r="2" spans="1:6" x14ac:dyDescent="0.3">
      <c r="A2" s="17" t="s">
        <v>42</v>
      </c>
      <c r="B2" s="17" t="s">
        <v>50</v>
      </c>
      <c r="E2" t="s">
        <v>33</v>
      </c>
      <c r="F2" s="23" t="s">
        <v>31</v>
      </c>
    </row>
    <row r="3" spans="1:6" x14ac:dyDescent="0.3">
      <c r="A3" s="10" t="s">
        <v>0</v>
      </c>
      <c r="B3" s="1"/>
      <c r="C3" s="1">
        <v>1</v>
      </c>
      <c r="D3" s="1" t="s">
        <v>32</v>
      </c>
      <c r="E3" s="37"/>
      <c r="F3" s="28">
        <f>+E3*C3</f>
        <v>0</v>
      </c>
    </row>
    <row r="4" spans="1:6" x14ac:dyDescent="0.3">
      <c r="A4" s="2" t="s">
        <v>1</v>
      </c>
      <c r="B4" s="3" t="s">
        <v>51</v>
      </c>
      <c r="C4" s="3"/>
      <c r="D4" s="3"/>
      <c r="E4" s="3"/>
      <c r="F4" s="4"/>
    </row>
    <row r="5" spans="1:6" x14ac:dyDescent="0.3">
      <c r="A5" s="2"/>
      <c r="B5" s="3"/>
      <c r="C5" s="3"/>
      <c r="D5" s="3"/>
      <c r="E5" s="3"/>
      <c r="F5" s="4"/>
    </row>
    <row r="6" spans="1:6" x14ac:dyDescent="0.3">
      <c r="A6" s="2" t="s">
        <v>2</v>
      </c>
      <c r="B6" s="3" t="s">
        <v>3</v>
      </c>
      <c r="C6" s="3"/>
      <c r="D6" s="3"/>
      <c r="E6" s="3"/>
      <c r="F6" s="4"/>
    </row>
    <row r="7" spans="1:6" x14ac:dyDescent="0.3">
      <c r="A7" s="2"/>
      <c r="B7" s="3" t="s">
        <v>4</v>
      </c>
      <c r="C7" s="3"/>
      <c r="D7" s="3"/>
      <c r="E7" s="3"/>
      <c r="F7" s="4"/>
    </row>
    <row r="8" spans="1:6" x14ac:dyDescent="0.3">
      <c r="A8" s="2"/>
      <c r="B8" s="3" t="s">
        <v>5</v>
      </c>
      <c r="C8" s="3"/>
      <c r="D8" s="3"/>
      <c r="E8" s="3"/>
      <c r="F8" s="4"/>
    </row>
    <row r="9" spans="1:6" x14ac:dyDescent="0.3">
      <c r="A9" s="25" t="s">
        <v>36</v>
      </c>
      <c r="B9" s="6" t="s">
        <v>48</v>
      </c>
      <c r="C9" s="6">
        <v>1</v>
      </c>
      <c r="D9" s="6" t="s">
        <v>32</v>
      </c>
      <c r="E9" s="37"/>
      <c r="F9" s="28">
        <f>+E9*C9</f>
        <v>0</v>
      </c>
    </row>
    <row r="10" spans="1:6" x14ac:dyDescent="0.3">
      <c r="A10" s="2" t="s">
        <v>35</v>
      </c>
      <c r="B10" s="3">
        <v>3</v>
      </c>
      <c r="C10" s="3"/>
      <c r="D10" s="3"/>
      <c r="E10" s="3"/>
      <c r="F10" s="4"/>
    </row>
    <row r="11" spans="1:6" x14ac:dyDescent="0.3">
      <c r="A11" s="2" t="s">
        <v>37</v>
      </c>
      <c r="B11" s="7"/>
      <c r="C11" s="3"/>
      <c r="D11" s="3"/>
      <c r="E11" s="3"/>
      <c r="F11" s="4"/>
    </row>
    <row r="12" spans="1:6" x14ac:dyDescent="0.3">
      <c r="A12" s="2" t="s">
        <v>6</v>
      </c>
      <c r="B12" s="3"/>
      <c r="C12" s="3"/>
      <c r="D12" s="3"/>
      <c r="E12" s="3"/>
      <c r="F12" s="4"/>
    </row>
    <row r="13" spans="1:6" x14ac:dyDescent="0.3">
      <c r="A13" s="2" t="s">
        <v>7</v>
      </c>
      <c r="B13" s="3"/>
      <c r="C13" s="3"/>
      <c r="D13" s="3"/>
      <c r="E13" s="3"/>
      <c r="F13" s="4"/>
    </row>
    <row r="14" spans="1:6" x14ac:dyDescent="0.3">
      <c r="A14" s="2" t="s">
        <v>8</v>
      </c>
      <c r="B14" s="8" t="s">
        <v>9</v>
      </c>
      <c r="C14" s="3"/>
      <c r="D14" s="3"/>
      <c r="E14" s="3"/>
      <c r="F14" s="4"/>
    </row>
    <row r="15" spans="1:6" x14ac:dyDescent="0.3">
      <c r="A15" s="2" t="s">
        <v>34</v>
      </c>
      <c r="B15" s="3"/>
      <c r="C15" s="3"/>
      <c r="D15" s="3"/>
      <c r="E15" s="3"/>
      <c r="F15" s="4"/>
    </row>
    <row r="16" spans="1:6" x14ac:dyDescent="0.3">
      <c r="A16" s="2"/>
      <c r="B16" s="3"/>
      <c r="C16" s="3"/>
      <c r="D16" s="3"/>
      <c r="E16" s="3"/>
      <c r="F16" s="3"/>
    </row>
    <row r="17" spans="1:9" x14ac:dyDescent="0.3">
      <c r="A17" s="26" t="s">
        <v>52</v>
      </c>
      <c r="B17" s="11"/>
      <c r="C17" s="11">
        <v>1</v>
      </c>
      <c r="D17" s="11" t="s">
        <v>32</v>
      </c>
      <c r="E17" s="37"/>
      <c r="F17" s="28">
        <f>+E17*C17</f>
        <v>0</v>
      </c>
      <c r="G17" s="20"/>
    </row>
    <row r="18" spans="1:9" x14ac:dyDescent="0.3">
      <c r="A18" s="2" t="s">
        <v>11</v>
      </c>
      <c r="B18" s="3"/>
      <c r="C18" s="3"/>
      <c r="D18" s="3"/>
      <c r="E18" s="3"/>
      <c r="F18" s="4"/>
    </row>
    <row r="19" spans="1:9" x14ac:dyDescent="0.3">
      <c r="A19" s="2" t="s">
        <v>12</v>
      </c>
      <c r="B19" s="3" t="s">
        <v>47</v>
      </c>
      <c r="C19" s="3"/>
      <c r="D19" s="3"/>
      <c r="E19" s="3"/>
      <c r="F19" s="4"/>
      <c r="G19" s="19"/>
    </row>
    <row r="20" spans="1:9" x14ac:dyDescent="0.3">
      <c r="A20" s="22" t="s">
        <v>43</v>
      </c>
      <c r="B20" s="3"/>
      <c r="C20" s="3"/>
      <c r="D20" s="3"/>
      <c r="E20" s="3"/>
      <c r="F20" s="4"/>
      <c r="G20" s="9"/>
    </row>
    <row r="21" spans="1:9" x14ac:dyDescent="0.3">
      <c r="A21" s="2"/>
      <c r="B21" s="3"/>
      <c r="C21" s="3"/>
      <c r="D21" s="3"/>
      <c r="E21" s="3"/>
      <c r="F21" s="4"/>
    </row>
    <row r="22" spans="1:9" x14ac:dyDescent="0.3">
      <c r="A22" s="2"/>
      <c r="B22" s="3"/>
      <c r="C22" s="3"/>
      <c r="D22" s="3"/>
      <c r="E22" s="3"/>
      <c r="F22" s="4"/>
    </row>
    <row r="23" spans="1:9" x14ac:dyDescent="0.3">
      <c r="A23" s="5" t="s">
        <v>30</v>
      </c>
      <c r="B23" s="6"/>
      <c r="C23" s="6">
        <v>1</v>
      </c>
      <c r="D23" s="6" t="s">
        <v>32</v>
      </c>
      <c r="E23" s="37"/>
      <c r="F23" s="28">
        <f>+E23*C23</f>
        <v>0</v>
      </c>
    </row>
    <row r="24" spans="1:9" x14ac:dyDescent="0.3">
      <c r="A24" s="2"/>
      <c r="B24" s="3"/>
      <c r="C24" s="3"/>
      <c r="D24" s="3"/>
      <c r="E24" s="3"/>
      <c r="F24" s="4"/>
    </row>
    <row r="25" spans="1:9" x14ac:dyDescent="0.3">
      <c r="A25" s="2" t="s">
        <v>38</v>
      </c>
      <c r="B25" s="3"/>
      <c r="C25" s="3"/>
      <c r="D25" s="3"/>
      <c r="E25" s="3"/>
      <c r="F25" s="4"/>
    </row>
    <row r="26" spans="1:9" x14ac:dyDescent="0.3">
      <c r="A26" s="2"/>
      <c r="B26" s="3"/>
      <c r="C26" s="3"/>
      <c r="D26" s="3"/>
      <c r="E26" s="3"/>
      <c r="F26" s="4"/>
    </row>
    <row r="27" spans="1:9" x14ac:dyDescent="0.3">
      <c r="A27" s="2"/>
      <c r="B27" s="3"/>
      <c r="C27" s="3"/>
      <c r="D27" s="3"/>
      <c r="E27" s="3"/>
      <c r="F27" s="4"/>
    </row>
    <row r="28" spans="1:9" x14ac:dyDescent="0.3">
      <c r="A28" s="5" t="s">
        <v>13</v>
      </c>
      <c r="B28" s="6"/>
      <c r="C28" s="6"/>
      <c r="D28" s="6"/>
      <c r="E28" s="21"/>
      <c r="F28" s="27">
        <f>+SUM(F29:F30)</f>
        <v>0</v>
      </c>
    </row>
    <row r="29" spans="1:9" x14ac:dyDescent="0.3">
      <c r="A29" s="2" t="s">
        <v>46</v>
      </c>
      <c r="B29" s="3"/>
      <c r="C29" s="3">
        <v>1</v>
      </c>
      <c r="D29" s="3" t="s">
        <v>32</v>
      </c>
      <c r="E29" s="34"/>
      <c r="F29" s="24">
        <f t="shared" ref="F29:F30" si="0">+E29*C29</f>
        <v>0</v>
      </c>
      <c r="I29" s="9"/>
    </row>
    <row r="30" spans="1:9" x14ac:dyDescent="0.3">
      <c r="A30" s="2" t="s">
        <v>44</v>
      </c>
      <c r="B30" s="3"/>
      <c r="C30" s="3">
        <v>1</v>
      </c>
      <c r="D30" s="3" t="s">
        <v>32</v>
      </c>
      <c r="E30" s="35"/>
      <c r="F30" s="24">
        <f t="shared" si="0"/>
        <v>0</v>
      </c>
    </row>
    <row r="31" spans="1:9" x14ac:dyDescent="0.3">
      <c r="A31" s="2"/>
      <c r="B31" s="3"/>
      <c r="C31" s="3"/>
      <c r="D31" s="3"/>
      <c r="E31" s="3"/>
      <c r="F31" s="4"/>
    </row>
    <row r="32" spans="1:9" x14ac:dyDescent="0.3">
      <c r="A32" s="5" t="s">
        <v>14</v>
      </c>
      <c r="B32" s="6"/>
      <c r="C32" s="3"/>
      <c r="D32" s="3"/>
      <c r="E32" s="6"/>
      <c r="F32" s="30">
        <f>+SUM(F33:F37)</f>
        <v>0</v>
      </c>
    </row>
    <row r="33" spans="1:6" x14ac:dyDescent="0.3">
      <c r="A33" s="2" t="s">
        <v>45</v>
      </c>
      <c r="B33" s="3"/>
      <c r="C33" s="29">
        <v>1</v>
      </c>
      <c r="D33" s="29" t="s">
        <v>32</v>
      </c>
      <c r="E33" s="36"/>
      <c r="F33" s="24">
        <f t="shared" ref="F33:F36" si="1">+E33*C33</f>
        <v>0</v>
      </c>
    </row>
    <row r="34" spans="1:6" x14ac:dyDescent="0.3">
      <c r="A34" s="2" t="s">
        <v>15</v>
      </c>
      <c r="B34" s="3"/>
      <c r="C34" s="3">
        <v>1</v>
      </c>
      <c r="D34" s="3" t="s">
        <v>32</v>
      </c>
      <c r="E34" s="36"/>
      <c r="F34" s="24">
        <f t="shared" si="1"/>
        <v>0</v>
      </c>
    </row>
    <row r="35" spans="1:6" x14ac:dyDescent="0.3">
      <c r="A35" s="2" t="s">
        <v>16</v>
      </c>
      <c r="B35" s="3"/>
      <c r="C35" s="3">
        <v>1</v>
      </c>
      <c r="D35" s="3" t="s">
        <v>32</v>
      </c>
      <c r="E35" s="36"/>
      <c r="F35" s="24">
        <f t="shared" si="1"/>
        <v>0</v>
      </c>
    </row>
    <row r="36" spans="1:6" x14ac:dyDescent="0.3">
      <c r="A36" s="2" t="s">
        <v>17</v>
      </c>
      <c r="B36" s="3"/>
      <c r="C36" s="3">
        <v>1</v>
      </c>
      <c r="D36" s="3" t="s">
        <v>32</v>
      </c>
      <c r="E36" s="36"/>
      <c r="F36" s="24">
        <f t="shared" si="1"/>
        <v>0</v>
      </c>
    </row>
    <row r="37" spans="1:6" x14ac:dyDescent="0.3">
      <c r="A37" s="39"/>
      <c r="E37" s="40"/>
      <c r="F37" s="24"/>
    </row>
    <row r="38" spans="1:6" x14ac:dyDescent="0.3">
      <c r="A38" s="2"/>
      <c r="B38" s="3"/>
      <c r="C38" s="3"/>
      <c r="D38" s="3"/>
      <c r="E38" s="3"/>
      <c r="F38" s="4"/>
    </row>
    <row r="39" spans="1:6" x14ac:dyDescent="0.3">
      <c r="A39" s="5" t="s">
        <v>18</v>
      </c>
      <c r="B39" s="6"/>
      <c r="C39" s="3"/>
      <c r="D39" s="3"/>
      <c r="E39" s="21"/>
      <c r="F39" s="27">
        <f>+SUM(F40:F42)</f>
        <v>0</v>
      </c>
    </row>
    <row r="40" spans="1:6" x14ac:dyDescent="0.3">
      <c r="A40" s="2" t="s">
        <v>49</v>
      </c>
      <c r="B40" s="3"/>
      <c r="C40" s="29">
        <v>1</v>
      </c>
      <c r="D40" s="29" t="s">
        <v>32</v>
      </c>
      <c r="E40" s="35"/>
      <c r="F40" s="24">
        <f t="shared" ref="F40:F44" si="2">+E40*C40</f>
        <v>0</v>
      </c>
    </row>
    <row r="41" spans="1:6" x14ac:dyDescent="0.3">
      <c r="A41" s="2" t="s">
        <v>19</v>
      </c>
      <c r="B41" s="3"/>
      <c r="C41" s="3">
        <v>1</v>
      </c>
      <c r="D41" s="3" t="s">
        <v>32</v>
      </c>
      <c r="E41" s="35"/>
      <c r="F41" s="24">
        <f t="shared" si="2"/>
        <v>0</v>
      </c>
    </row>
    <row r="42" spans="1:6" x14ac:dyDescent="0.3">
      <c r="A42" s="2"/>
      <c r="B42" s="3"/>
      <c r="C42" s="3"/>
      <c r="D42" s="3"/>
      <c r="E42" s="38"/>
      <c r="F42" s="24"/>
    </row>
    <row r="43" spans="1:6" x14ac:dyDescent="0.3">
      <c r="A43" s="2"/>
      <c r="B43" s="3"/>
      <c r="C43" s="3"/>
      <c r="D43" s="3"/>
      <c r="E43" s="3"/>
      <c r="F43" s="4"/>
    </row>
    <row r="44" spans="1:6" x14ac:dyDescent="0.3">
      <c r="A44" s="5" t="s">
        <v>20</v>
      </c>
      <c r="B44" s="6"/>
      <c r="C44" s="3">
        <v>1</v>
      </c>
      <c r="D44" s="3" t="s">
        <v>32</v>
      </c>
      <c r="E44" s="37"/>
      <c r="F44" s="28">
        <f t="shared" si="2"/>
        <v>0</v>
      </c>
    </row>
    <row r="45" spans="1:6" x14ac:dyDescent="0.3">
      <c r="A45" s="2"/>
      <c r="B45" s="3"/>
      <c r="C45" s="3"/>
      <c r="D45" s="3"/>
      <c r="E45" s="3"/>
      <c r="F45" s="4"/>
    </row>
    <row r="46" spans="1:6" x14ac:dyDescent="0.3">
      <c r="A46" s="32" t="s">
        <v>21</v>
      </c>
      <c r="B46" s="1"/>
      <c r="C46" s="1"/>
      <c r="D46" s="1"/>
      <c r="E46" s="1"/>
      <c r="F46" s="31">
        <f>+F3+F9+F17+F23+F28+F32+F39+F44</f>
        <v>0</v>
      </c>
    </row>
    <row r="47" spans="1:6" x14ac:dyDescent="0.3">
      <c r="A47" s="22" t="s">
        <v>39</v>
      </c>
      <c r="B47" s="3"/>
      <c r="C47" s="3"/>
      <c r="D47" s="3"/>
      <c r="E47" s="3"/>
      <c r="F47" s="33">
        <f>+F46*0.21</f>
        <v>0</v>
      </c>
    </row>
    <row r="48" spans="1:6" x14ac:dyDescent="0.3">
      <c r="A48" s="25" t="s">
        <v>40</v>
      </c>
      <c r="B48" s="6"/>
      <c r="C48" s="6"/>
      <c r="D48" s="6"/>
      <c r="E48" s="6"/>
      <c r="F48" s="30">
        <f>+F46+F47</f>
        <v>0</v>
      </c>
    </row>
  </sheetData>
  <pageMargins left="0.70866141732283472" right="0.70866141732283472" top="0.9448818897637796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6845-9155-4134-83F3-17378C03A9D7}">
  <dimension ref="A1:D11"/>
  <sheetViews>
    <sheetView workbookViewId="0">
      <selection activeCell="I8" sqref="I8"/>
    </sheetView>
  </sheetViews>
  <sheetFormatPr defaultRowHeight="14.4" x14ac:dyDescent="0.3"/>
  <cols>
    <col min="1" max="1" width="16.88671875" bestFit="1" customWidth="1"/>
    <col min="2" max="2" width="14.6640625" bestFit="1" customWidth="1"/>
    <col min="3" max="3" width="12.44140625" bestFit="1" customWidth="1"/>
    <col min="4" max="4" width="14" bestFit="1" customWidth="1"/>
  </cols>
  <sheetData>
    <row r="1" spans="1:4" x14ac:dyDescent="0.3">
      <c r="A1" s="12" t="s">
        <v>22</v>
      </c>
      <c r="B1" s="12" t="s">
        <v>23</v>
      </c>
      <c r="C1" s="12" t="s">
        <v>24</v>
      </c>
      <c r="D1" s="12" t="s">
        <v>25</v>
      </c>
    </row>
    <row r="2" spans="1:4" x14ac:dyDescent="0.3">
      <c r="A2" s="13" t="s">
        <v>26</v>
      </c>
      <c r="B2" s="14">
        <f>Sokolovna!F46</f>
        <v>0</v>
      </c>
      <c r="C2" s="14">
        <f>B2*0.21</f>
        <v>0</v>
      </c>
      <c r="D2" s="14">
        <f>B2+C2</f>
        <v>0</v>
      </c>
    </row>
    <row r="3" spans="1:4" x14ac:dyDescent="0.3">
      <c r="A3" s="15" t="s">
        <v>26</v>
      </c>
      <c r="B3" s="16">
        <f>SUM(B2:B2)</f>
        <v>0</v>
      </c>
      <c r="C3" s="16">
        <f>SUM(C2:C2)</f>
        <v>0</v>
      </c>
      <c r="D3" s="16">
        <f>SUM(D2:D2)</f>
        <v>0</v>
      </c>
    </row>
    <row r="5" spans="1:4" x14ac:dyDescent="0.3">
      <c r="A5" s="12" t="s">
        <v>27</v>
      </c>
      <c r="B5" s="12" t="s">
        <v>23</v>
      </c>
      <c r="C5" s="12" t="s">
        <v>24</v>
      </c>
      <c r="D5" s="12" t="s">
        <v>25</v>
      </c>
    </row>
    <row r="6" spans="1:4" x14ac:dyDescent="0.3">
      <c r="A6" s="13" t="s">
        <v>10</v>
      </c>
      <c r="B6" s="14">
        <f>Sokolovna!E17</f>
        <v>0</v>
      </c>
      <c r="C6" s="14">
        <f>B6*0.21</f>
        <v>0</v>
      </c>
      <c r="D6" s="14">
        <f>B6+C6</f>
        <v>0</v>
      </c>
    </row>
    <row r="7" spans="1:4" x14ac:dyDescent="0.3">
      <c r="A7" s="13" t="s">
        <v>28</v>
      </c>
      <c r="B7" s="14">
        <v>0</v>
      </c>
      <c r="C7" s="14">
        <f>B7*0.21</f>
        <v>0</v>
      </c>
      <c r="D7" s="14">
        <f>B7+C7</f>
        <v>0</v>
      </c>
    </row>
    <row r="8" spans="1:4" x14ac:dyDescent="0.3">
      <c r="A8" s="15" t="s">
        <v>26</v>
      </c>
      <c r="B8" s="16">
        <f>SUM(B6:B7)</f>
        <v>0</v>
      </c>
      <c r="C8" s="16">
        <f>B8*0.21</f>
        <v>0</v>
      </c>
      <c r="D8" s="16">
        <f>B8+C8</f>
        <v>0</v>
      </c>
    </row>
    <row r="9" spans="1:4" x14ac:dyDescent="0.3">
      <c r="A9" s="17"/>
      <c r="B9" s="18"/>
      <c r="C9" s="18"/>
      <c r="D9" s="18"/>
    </row>
    <row r="10" spans="1:4" x14ac:dyDescent="0.3">
      <c r="A10" s="12" t="s">
        <v>29</v>
      </c>
      <c r="B10" s="12" t="s">
        <v>23</v>
      </c>
      <c r="C10" s="12" t="s">
        <v>24</v>
      </c>
      <c r="D10" s="12" t="s">
        <v>25</v>
      </c>
    </row>
    <row r="11" spans="1:4" x14ac:dyDescent="0.3">
      <c r="A11" s="15" t="s">
        <v>26</v>
      </c>
      <c r="B11" s="16">
        <f>B3-B8</f>
        <v>0</v>
      </c>
      <c r="C11" s="16">
        <f>B11*0.21</f>
        <v>0</v>
      </c>
      <c r="D11" s="16">
        <f>B11+C11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Sokolovna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Gajdoš</dc:creator>
  <cp:lastModifiedBy>Martin Lapeš</cp:lastModifiedBy>
  <cp:lastPrinted>2024-05-01T23:27:05Z</cp:lastPrinted>
  <dcterms:created xsi:type="dcterms:W3CDTF">2022-12-05T14:28:48Z</dcterms:created>
  <dcterms:modified xsi:type="dcterms:W3CDTF">2024-05-30T21:52:52Z</dcterms:modified>
</cp:coreProperties>
</file>