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ondrejpalas/Documents/00_podnikatelska_akademie/wstec/01_inovace_2019/05_vr/01_dodavka_cnc_soustruh/01_vyhlaseni/"/>
    </mc:Choice>
  </mc:AlternateContent>
  <xr:revisionPtr revIDLastSave="0" documentId="8_{58E83A4E-B326-2A43-9B09-4D576725D801}" xr6:coauthVersionLast="47" xr6:coauthVersionMax="47" xr10:uidLastSave="{00000000-0000-0000-0000-000000000000}"/>
  <bookViews>
    <workbookView xWindow="0" yWindow="500" windowWidth="33600" windowHeight="19500"/>
  </bookViews>
  <sheets>
    <sheet name="Hodnoceni" sheetId="1" r:id="rId1"/>
    <sheet name="Cena" sheetId="2" r:id="rId2"/>
    <sheet name="Tech.specifikace" sheetId="6" r:id="rId3"/>
    <sheet name="Záruka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6" i="6" l="1"/>
  <c r="G115" i="6"/>
  <c r="G114" i="6"/>
  <c r="G111" i="6"/>
  <c r="G110" i="6"/>
  <c r="G109" i="6"/>
  <c r="G106" i="6"/>
  <c r="G105" i="6"/>
  <c r="G104" i="6"/>
  <c r="G101" i="6"/>
  <c r="G100" i="6"/>
  <c r="G99" i="6"/>
  <c r="G96" i="6"/>
  <c r="G95" i="6"/>
  <c r="G94" i="6"/>
  <c r="G91" i="6"/>
  <c r="G90" i="6"/>
  <c r="G89" i="6"/>
  <c r="G86" i="6"/>
  <c r="G85" i="6"/>
  <c r="G84" i="6"/>
  <c r="G81" i="6"/>
  <c r="G80" i="6"/>
  <c r="G79" i="6"/>
  <c r="G76" i="6"/>
  <c r="G75" i="6"/>
  <c r="G74" i="6"/>
  <c r="G71" i="6"/>
  <c r="G70" i="6"/>
  <c r="G69" i="6"/>
  <c r="G66" i="6"/>
  <c r="G65" i="6"/>
  <c r="G64" i="6"/>
  <c r="G61" i="6"/>
  <c r="G60" i="6"/>
  <c r="G59" i="6"/>
  <c r="G56" i="6"/>
  <c r="G55" i="6"/>
  <c r="G54" i="6"/>
  <c r="G51" i="6"/>
  <c r="G50" i="6"/>
  <c r="G49" i="6"/>
  <c r="G46" i="6"/>
  <c r="G45" i="6"/>
  <c r="G44" i="6"/>
  <c r="G41" i="6"/>
  <c r="G40" i="6"/>
  <c r="G39" i="6"/>
  <c r="G36" i="6"/>
  <c r="G35" i="6"/>
  <c r="G34" i="6"/>
  <c r="G31" i="6"/>
  <c r="G30" i="6"/>
  <c r="G29" i="6"/>
  <c r="G25" i="6"/>
  <c r="G24" i="6"/>
  <c r="G23" i="6"/>
  <c r="G19" i="6"/>
  <c r="G18" i="6"/>
  <c r="G17" i="6"/>
  <c r="G13" i="6"/>
  <c r="G12" i="6"/>
  <c r="G11" i="6"/>
  <c r="G124" i="6"/>
  <c r="G123" i="6"/>
  <c r="G122" i="6"/>
  <c r="F126" i="6"/>
  <c r="F7" i="5"/>
  <c r="F14" i="5" s="1"/>
  <c r="C18" i="1" s="1"/>
  <c r="F6" i="5"/>
  <c r="F13" i="5" s="1"/>
  <c r="C17" i="1" s="1"/>
  <c r="F5" i="5"/>
  <c r="F12" i="5" s="1"/>
  <c r="C16" i="1" s="1"/>
  <c r="D5" i="2"/>
  <c r="B10" i="2" s="1"/>
  <c r="C6" i="1" s="1"/>
  <c r="D7" i="2"/>
  <c r="B12" i="2" s="1"/>
  <c r="C8" i="1" s="1"/>
  <c r="D6" i="2"/>
  <c r="B11" i="2" s="1"/>
  <c r="C7" i="1" s="1"/>
  <c r="G128" i="6" l="1"/>
  <c r="G129" i="6"/>
  <c r="C13" i="1" s="1"/>
  <c r="C23" i="1" s="1"/>
  <c r="G127" i="6"/>
  <c r="C11" i="1" s="1"/>
  <c r="C21" i="1" s="1"/>
  <c r="C12" i="1"/>
  <c r="C22" i="1" s="1"/>
</calcChain>
</file>

<file path=xl/sharedStrings.xml><?xml version="1.0" encoding="utf-8"?>
<sst xmlns="http://schemas.openxmlformats.org/spreadsheetml/2006/main" count="368" uniqueCount="73">
  <si>
    <t>Hodnotící kritéria</t>
  </si>
  <si>
    <t>Váha</t>
  </si>
  <si>
    <t>Body</t>
  </si>
  <si>
    <t>Firma A</t>
  </si>
  <si>
    <t>Firma B</t>
  </si>
  <si>
    <t>Firma C</t>
  </si>
  <si>
    <t>Záruka</t>
  </si>
  <si>
    <t>Celkový počet bodů</t>
  </si>
  <si>
    <t>Max. 100</t>
  </si>
  <si>
    <r>
      <t>Nejvíce bodů získala nabídka</t>
    </r>
    <r>
      <rPr>
        <b/>
        <sz val="11"/>
        <color indexed="8"/>
        <rFont val="Times New Roman"/>
        <family val="1"/>
        <charset val="238"/>
      </rPr>
      <t xml:space="preserve"> Firmy X</t>
    </r>
  </si>
  <si>
    <t>Hodnocení proběhlo dne :</t>
  </si>
  <si>
    <t>Vyhodnotil:</t>
  </si>
  <si>
    <t>Cena zakázky</t>
  </si>
  <si>
    <t>Cena bez DPH(Kč)</t>
  </si>
  <si>
    <t>Nejnižší cena</t>
  </si>
  <si>
    <t>Celkem bodů</t>
  </si>
  <si>
    <t>Pozn.:</t>
  </si>
  <si>
    <t>Maximální počet bodů získala nabídka s nejnižší cenou.</t>
  </si>
  <si>
    <t>Vzorec pro výpočet bodového hodnocení je uveden v Zadávací dokumentaci:</t>
  </si>
  <si>
    <t>MINIMALIZAČNÍ KRITÉRIUM:</t>
  </si>
  <si>
    <t>Parametry VOLNÉ</t>
  </si>
  <si>
    <t>Hodnota</t>
  </si>
  <si>
    <t>Jednotka</t>
  </si>
  <si>
    <t>Přepočet bodů</t>
  </si>
  <si>
    <t>Nejlepší parametr:</t>
  </si>
  <si>
    <t>Každý technický parametr má stanoven vlastní váhu, která je uvedena ve sloupci váha kritéria.</t>
  </si>
  <si>
    <t xml:space="preserve">Maximální počet bodů získala nabídka s nejlepšími parametry. Hodnocen byl každý parametr zvlášť. </t>
  </si>
  <si>
    <t>Následně byl proveden součet všech bodů, kdy nabídka s největším celkovým počtem bodů získala</t>
  </si>
  <si>
    <t>max. počet bodu.</t>
  </si>
  <si>
    <t>Vzorec pro výpočet bodového hodnocení je uveden v Zadávací dokumentaci.</t>
  </si>
  <si>
    <t xml:space="preserve">Hodnota </t>
  </si>
  <si>
    <t xml:space="preserve">Váha </t>
  </si>
  <si>
    <t xml:space="preserve">Nejlepší hodnota </t>
  </si>
  <si>
    <t>měsíc</t>
  </si>
  <si>
    <t>Technická specifikace (příloha č.2)</t>
  </si>
  <si>
    <t>MAXIMALIZAČNÍ KRITÉRIUM:</t>
  </si>
  <si>
    <t>mm</t>
  </si>
  <si>
    <t xml:space="preserve">Maximální počet bodů byl dle Zadávací dokumentace stanoven na 51 z 100 </t>
  </si>
  <si>
    <t>Hodnota kritéria = (nejnižší cena/cena hodnoceného účastníka)*51</t>
  </si>
  <si>
    <t>kW</t>
  </si>
  <si>
    <t>m/min</t>
  </si>
  <si>
    <t>Hodnota kritéria = (nejnižší hodnota / hodnota hodnoceného účastníka)*10</t>
  </si>
  <si>
    <t>Celkově je možné získat 10 bodů</t>
  </si>
  <si>
    <t>ot/min</t>
  </si>
  <si>
    <t>Otáčky poháněných nástrojů [ot/min]</t>
  </si>
  <si>
    <t>Pojezd v ose X [mm]</t>
  </si>
  <si>
    <t>Pojezd v ose Z [mm]</t>
  </si>
  <si>
    <t>Pojezd v ose Y [mm]</t>
  </si>
  <si>
    <t>Rychloposuv v ose X [m/min]</t>
  </si>
  <si>
    <t>Rychloposuv v ose Z [m/min]</t>
  </si>
  <si>
    <t>Nm</t>
  </si>
  <si>
    <t>kg</t>
  </si>
  <si>
    <t>Celková cena za pořízení technologie (v požadovaném počtu kusů, bez DPH)</t>
  </si>
  <si>
    <t>1 ks CNC soustružnického centra s příslušenstvím</t>
  </si>
  <si>
    <t xml:space="preserve">Maximální počet bodů za technickou specifikaci byl dle Zadávací dokumentace stanoven na 34 ze 100 . </t>
  </si>
  <si>
    <t>kVA</t>
  </si>
  <si>
    <t>Oběžný průměr [mm]</t>
  </si>
  <si>
    <t>Průměr obrábění [mm]</t>
  </si>
  <si>
    <t>Délka obrábění [mm]</t>
  </si>
  <si>
    <t>Vzdálenost mezi hroty [mm]</t>
  </si>
  <si>
    <t>Průměr tyče [mm]</t>
  </si>
  <si>
    <t>Výkon rotačního nástroje [kW]</t>
  </si>
  <si>
    <t>Výkon hlavního vřetene [kW]</t>
  </si>
  <si>
    <t>Výkon vedlejšího vřetene [kW]</t>
  </si>
  <si>
    <t>Otáčky hlavního vřetene [ot/min]</t>
  </si>
  <si>
    <t>Otáčky vedlejšího vřetene [ot/min]</t>
  </si>
  <si>
    <t>Rychloposuv v ose Y [m/min]</t>
  </si>
  <si>
    <t>Rychloposuv v ose B [m/min]</t>
  </si>
  <si>
    <t>Hmotnost stroje [kg]</t>
  </si>
  <si>
    <t>Krouticí moment hlavního vřetene [Nm]</t>
  </si>
  <si>
    <t>Krouticí moment vedlejšího vřetene [Nm]</t>
  </si>
  <si>
    <t>Příkon stroje [kVA]</t>
  </si>
  <si>
    <t>„Výběrové řízení na dodávku 1 ks CNC soustružnického centra“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</si>
</sst>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000"/>
  </numFmts>
  <fonts count="20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u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Verdana"/>
      <family val="2"/>
      <charset val="238"/>
    </font>
    <font>
      <b/>
      <sz val="12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theme="4" tint="-0.249977111117893"/>
      <name val="Calibri"/>
      <family val="2"/>
      <charset val="238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0" borderId="0"/>
    <xf numFmtId="0" fontId="1" fillId="0" borderId="0"/>
    <xf numFmtId="0" fontId="1" fillId="2" borderId="0"/>
  </cellStyleXfs>
  <cellXfs count="148">
    <xf numFmtId="0" fontId="0" fillId="0" borderId="0" xfId="0"/>
    <xf numFmtId="2" fontId="1" fillId="0" borderId="0" xfId="2" applyNumberFormat="1" applyFill="1" applyAlignment="1">
      <alignment horizontal="center"/>
    </xf>
    <xf numFmtId="0" fontId="5" fillId="0" borderId="3" xfId="2" applyFont="1" applyFill="1" applyBorder="1"/>
    <xf numFmtId="0" fontId="4" fillId="0" borderId="0" xfId="2" applyFont="1" applyFill="1" applyBorder="1"/>
    <xf numFmtId="3" fontId="4" fillId="0" borderId="0" xfId="2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right"/>
    </xf>
    <xf numFmtId="0" fontId="12" fillId="0" borderId="6" xfId="2" applyFont="1" applyFill="1" applyBorder="1" applyAlignment="1">
      <alignment horizontal="center"/>
    </xf>
    <xf numFmtId="0" fontId="16" fillId="0" borderId="0" xfId="2" applyFont="1" applyFill="1" applyAlignment="1">
      <alignment horizontal="center"/>
    </xf>
    <xf numFmtId="0" fontId="13" fillId="0" borderId="0" xfId="2" applyFont="1" applyFill="1" applyAlignment="1">
      <alignment horizontal="center"/>
    </xf>
    <xf numFmtId="166" fontId="11" fillId="0" borderId="0" xfId="2" applyNumberFormat="1" applyFont="1" applyFill="1" applyAlignment="1">
      <alignment horizontal="center"/>
    </xf>
    <xf numFmtId="166" fontId="13" fillId="0" borderId="0" xfId="2" applyNumberFormat="1" applyFont="1" applyFill="1" applyAlignment="1">
      <alignment horizontal="center"/>
    </xf>
    <xf numFmtId="0" fontId="15" fillId="0" borderId="0" xfId="1" applyFont="1" applyFill="1" applyBorder="1"/>
    <xf numFmtId="0" fontId="17" fillId="0" borderId="0" xfId="1" applyFont="1" applyFill="1" applyBorder="1"/>
    <xf numFmtId="0" fontId="13" fillId="0" borderId="0" xfId="1" applyFont="1" applyFill="1" applyBorder="1"/>
    <xf numFmtId="0" fontId="7" fillId="0" borderId="8" xfId="1" applyFont="1" applyFill="1" applyBorder="1"/>
    <xf numFmtId="0" fontId="7" fillId="0" borderId="9" xfId="1" applyFont="1" applyFill="1" applyBorder="1"/>
    <xf numFmtId="0" fontId="7" fillId="0" borderId="10" xfId="1" applyFont="1" applyFill="1" applyBorder="1"/>
    <xf numFmtId="0" fontId="7" fillId="0" borderId="12" xfId="1" applyFont="1" applyFill="1" applyBorder="1"/>
    <xf numFmtId="0" fontId="4" fillId="0" borderId="17" xfId="2" applyFont="1" applyFill="1" applyBorder="1"/>
    <xf numFmtId="0" fontId="3" fillId="0" borderId="6" xfId="2" applyFont="1" applyFill="1" applyBorder="1" applyAlignment="1">
      <alignment horizontal="left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 vertical="center" wrapText="1"/>
    </xf>
    <xf numFmtId="0" fontId="13" fillId="0" borderId="0" xfId="2" applyFont="1" applyFill="1"/>
    <xf numFmtId="0" fontId="11" fillId="0" borderId="0" xfId="2" applyFont="1" applyFill="1" applyAlignment="1">
      <alignment horizontal="center"/>
    </xf>
    <xf numFmtId="0" fontId="14" fillId="0" borderId="0" xfId="2" applyFont="1" applyFill="1"/>
    <xf numFmtId="0" fontId="3" fillId="0" borderId="0" xfId="2" applyFont="1" applyFill="1"/>
    <xf numFmtId="0" fontId="17" fillId="0" borderId="0" xfId="2" applyFont="1" applyFill="1"/>
    <xf numFmtId="166" fontId="16" fillId="0" borderId="0" xfId="2" applyNumberFormat="1" applyFont="1" applyFill="1" applyAlignment="1">
      <alignment horizontal="center"/>
    </xf>
    <xf numFmtId="166" fontId="17" fillId="0" borderId="0" xfId="2" applyNumberFormat="1" applyFont="1" applyFill="1" applyBorder="1" applyAlignment="1">
      <alignment horizontal="center"/>
    </xf>
    <xf numFmtId="166" fontId="6" fillId="0" borderId="0" xfId="2" applyNumberFormat="1" applyFont="1" applyFill="1" applyAlignment="1">
      <alignment horizontal="center"/>
    </xf>
    <xf numFmtId="0" fontId="1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17" fillId="0" borderId="0" xfId="1" applyFont="1" applyFill="1"/>
    <xf numFmtId="0" fontId="12" fillId="0" borderId="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left"/>
    </xf>
    <xf numFmtId="0" fontId="12" fillId="0" borderId="21" xfId="2" applyFont="1" applyFill="1" applyBorder="1" applyAlignment="1">
      <alignment horizontal="center"/>
    </xf>
    <xf numFmtId="0" fontId="12" fillId="0" borderId="22" xfId="2" applyFont="1" applyFill="1" applyBorder="1" applyAlignment="1">
      <alignment horizontal="center"/>
    </xf>
    <xf numFmtId="0" fontId="15" fillId="0" borderId="0" xfId="2" applyFont="1" applyFill="1" applyBorder="1"/>
    <xf numFmtId="0" fontId="16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16" fillId="0" borderId="24" xfId="2" applyFont="1" applyFill="1" applyBorder="1"/>
    <xf numFmtId="0" fontId="17" fillId="0" borderId="0" xfId="2" applyFont="1" applyFill="1" applyBorder="1"/>
    <xf numFmtId="166" fontId="16" fillId="0" borderId="24" xfId="2" applyNumberFormat="1" applyFont="1" applyFill="1" applyBorder="1" applyAlignment="1">
      <alignment horizontal="center"/>
    </xf>
    <xf numFmtId="0" fontId="12" fillId="0" borderId="25" xfId="2" applyFont="1" applyFill="1" applyBorder="1" applyAlignment="1">
      <alignment horizontal="center"/>
    </xf>
    <xf numFmtId="0" fontId="13" fillId="0" borderId="0" xfId="2" applyFont="1" applyFill="1" applyBorder="1"/>
    <xf numFmtId="0" fontId="13" fillId="0" borderId="24" xfId="2" applyFont="1" applyFill="1" applyBorder="1"/>
    <xf numFmtId="0" fontId="12" fillId="0" borderId="0" xfId="2" applyFont="1" applyFill="1" applyBorder="1" applyAlignment="1">
      <alignment horizontal="center"/>
    </xf>
    <xf numFmtId="0" fontId="17" fillId="0" borderId="27" xfId="2" applyFont="1" applyFill="1" applyBorder="1"/>
    <xf numFmtId="0" fontId="16" fillId="0" borderId="27" xfId="2" applyFont="1" applyFill="1" applyBorder="1" applyAlignment="1">
      <alignment horizontal="center"/>
    </xf>
    <xf numFmtId="0" fontId="3" fillId="0" borderId="27" xfId="2" applyFont="1" applyFill="1" applyBorder="1" applyAlignment="1">
      <alignment horizontal="center"/>
    </xf>
    <xf numFmtId="166" fontId="16" fillId="0" borderId="28" xfId="2" applyNumberFormat="1" applyFont="1" applyFill="1" applyBorder="1" applyAlignment="1">
      <alignment horizontal="center"/>
    </xf>
    <xf numFmtId="166" fontId="16" fillId="0" borderId="0" xfId="2" applyNumberFormat="1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/>
    </xf>
    <xf numFmtId="0" fontId="3" fillId="0" borderId="27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32" xfId="2" applyFont="1" applyFill="1" applyBorder="1" applyAlignment="1">
      <alignment horizontal="center" vertical="center"/>
    </xf>
    <xf numFmtId="0" fontId="3" fillId="0" borderId="33" xfId="2" applyFont="1" applyFill="1" applyBorder="1" applyAlignment="1">
      <alignment horizontal="center" vertical="center"/>
    </xf>
    <xf numFmtId="0" fontId="3" fillId="0" borderId="26" xfId="2" applyFont="1" applyFill="1" applyBorder="1" applyAlignment="1">
      <alignment horizontal="center" vertical="center"/>
    </xf>
    <xf numFmtId="0" fontId="3" fillId="0" borderId="28" xfId="2" applyFont="1" applyFill="1" applyBorder="1" applyAlignment="1">
      <alignment horizontal="center" vertical="center"/>
    </xf>
    <xf numFmtId="0" fontId="19" fillId="0" borderId="20" xfId="2" applyFont="1" applyFill="1" applyBorder="1" applyAlignment="1">
      <alignment horizontal="center" vertical="center"/>
    </xf>
    <xf numFmtId="0" fontId="19" fillId="0" borderId="32" xfId="2" applyFont="1" applyFill="1" applyBorder="1" applyAlignment="1">
      <alignment horizontal="center" vertical="center"/>
    </xf>
    <xf numFmtId="0" fontId="19" fillId="0" borderId="33" xfId="2" applyFont="1" applyFill="1" applyBorder="1" applyAlignment="1">
      <alignment horizontal="center" vertical="center"/>
    </xf>
    <xf numFmtId="0" fontId="19" fillId="0" borderId="26" xfId="2" applyFont="1" applyFill="1" applyBorder="1" applyAlignment="1">
      <alignment horizontal="center" vertical="center"/>
    </xf>
    <xf numFmtId="0" fontId="19" fillId="0" borderId="27" xfId="2" applyFont="1" applyFill="1" applyBorder="1" applyAlignment="1">
      <alignment horizontal="center" vertical="center"/>
    </xf>
    <xf numFmtId="0" fontId="19" fillId="0" borderId="28" xfId="2" applyFont="1" applyFill="1" applyBorder="1" applyAlignment="1">
      <alignment horizontal="center" vertical="center"/>
    </xf>
    <xf numFmtId="0" fontId="12" fillId="0" borderId="0" xfId="2" applyFont="1" applyFill="1" applyBorder="1"/>
    <xf numFmtId="0" fontId="13" fillId="0" borderId="0" xfId="2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"/>
    </xf>
    <xf numFmtId="0" fontId="17" fillId="0" borderId="32" xfId="2" applyFont="1" applyFill="1" applyBorder="1"/>
    <xf numFmtId="166" fontId="17" fillId="0" borderId="32" xfId="2" applyNumberFormat="1" applyFont="1" applyFill="1" applyBorder="1" applyAlignment="1">
      <alignment horizontal="center"/>
    </xf>
    <xf numFmtId="0" fontId="17" fillId="0" borderId="32" xfId="2" applyFont="1" applyFill="1" applyBorder="1" applyAlignment="1">
      <alignment horizontal="center"/>
    </xf>
    <xf numFmtId="166" fontId="6" fillId="0" borderId="33" xfId="2" applyNumberFormat="1" applyFont="1" applyFill="1" applyBorder="1" applyAlignment="1">
      <alignment horizontal="center"/>
    </xf>
    <xf numFmtId="166" fontId="6" fillId="0" borderId="24" xfId="2" applyNumberFormat="1" applyFont="1" applyFill="1" applyBorder="1" applyAlignment="1">
      <alignment horizontal="center"/>
    </xf>
    <xf numFmtId="166" fontId="17" fillId="0" borderId="27" xfId="2" applyNumberFormat="1" applyFont="1" applyFill="1" applyBorder="1" applyAlignment="1">
      <alignment horizontal="center"/>
    </xf>
    <xf numFmtId="0" fontId="17" fillId="0" borderId="27" xfId="2" applyFont="1" applyFill="1" applyBorder="1" applyAlignment="1">
      <alignment horizontal="center"/>
    </xf>
    <xf numFmtId="166" fontId="6" fillId="0" borderId="28" xfId="2" applyNumberFormat="1" applyFont="1" applyFill="1" applyBorder="1" applyAlignment="1">
      <alignment horizontal="center"/>
    </xf>
    <xf numFmtId="0" fontId="12" fillId="0" borderId="20" xfId="2" applyFont="1" applyFill="1" applyBorder="1" applyAlignment="1">
      <alignment horizontal="center" vertical="center"/>
    </xf>
    <xf numFmtId="0" fontId="12" fillId="0" borderId="32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center" vertical="center"/>
    </xf>
    <xf numFmtId="0" fontId="12" fillId="0" borderId="23" xfId="2" applyFont="1" applyFill="1" applyBorder="1" applyAlignment="1">
      <alignment horizontal="center" vertical="center"/>
    </xf>
    <xf numFmtId="0" fontId="12" fillId="0" borderId="24" xfId="2" applyFont="1" applyFill="1" applyBorder="1" applyAlignment="1">
      <alignment horizontal="center" vertical="center"/>
    </xf>
    <xf numFmtId="0" fontId="12" fillId="0" borderId="26" xfId="2" applyFont="1" applyFill="1" applyBorder="1" applyAlignment="1">
      <alignment horizontal="center" vertical="center"/>
    </xf>
    <xf numFmtId="0" fontId="12" fillId="0" borderId="27" xfId="2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0" fontId="15" fillId="0" borderId="29" xfId="2" applyFont="1" applyFill="1" applyBorder="1" applyAlignment="1">
      <alignment horizontal="center" vertical="center"/>
    </xf>
    <xf numFmtId="0" fontId="11" fillId="0" borderId="30" xfId="2" applyFont="1" applyFill="1" applyBorder="1" applyAlignment="1">
      <alignment horizontal="center" vertical="center"/>
    </xf>
    <xf numFmtId="0" fontId="15" fillId="0" borderId="30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1" fillId="0" borderId="0" xfId="2" applyFill="1"/>
    <xf numFmtId="0" fontId="1" fillId="0" borderId="0" xfId="2" applyFill="1" applyAlignment="1">
      <alignment horizontal="center" wrapText="1"/>
    </xf>
    <xf numFmtId="0" fontId="3" fillId="0" borderId="1" xfId="2" applyFont="1" applyFill="1" applyBorder="1"/>
    <xf numFmtId="0" fontId="3" fillId="0" borderId="1" xfId="2" applyFont="1" applyFill="1" applyBorder="1" applyAlignment="1">
      <alignment horizontal="center"/>
    </xf>
    <xf numFmtId="0" fontId="4" fillId="0" borderId="0" xfId="2" applyFont="1" applyFill="1"/>
    <xf numFmtId="0" fontId="5" fillId="0" borderId="0" xfId="2" applyFont="1" applyFill="1"/>
    <xf numFmtId="0" fontId="5" fillId="0" borderId="0" xfId="2" applyFont="1" applyFill="1" applyAlignment="1">
      <alignment horizontal="center"/>
    </xf>
    <xf numFmtId="0" fontId="1" fillId="0" borderId="1" xfId="2" applyFill="1" applyBorder="1" applyAlignment="1">
      <alignment horizontal="center"/>
    </xf>
    <xf numFmtId="0" fontId="6" fillId="0" borderId="0" xfId="2" applyFont="1" applyFill="1"/>
    <xf numFmtId="1" fontId="7" fillId="0" borderId="0" xfId="2" applyNumberFormat="1" applyFont="1" applyFill="1" applyAlignment="1">
      <alignment horizontal="center"/>
    </xf>
    <xf numFmtId="0" fontId="1" fillId="0" borderId="0" xfId="2" applyFill="1" applyAlignment="1">
      <alignment horizontal="center"/>
    </xf>
    <xf numFmtId="166" fontId="1" fillId="0" borderId="0" xfId="2" applyNumberFormat="1" applyFill="1" applyAlignment="1">
      <alignment horizontal="center"/>
    </xf>
    <xf numFmtId="166" fontId="1" fillId="0" borderId="1" xfId="2" applyNumberFormat="1" applyFill="1" applyBorder="1" applyAlignment="1">
      <alignment horizontal="center"/>
    </xf>
    <xf numFmtId="0" fontId="8" fillId="0" borderId="0" xfId="2" applyFont="1" applyFill="1"/>
    <xf numFmtId="2" fontId="6" fillId="0" borderId="0" xfId="2" applyNumberFormat="1" applyFont="1" applyFill="1" applyAlignment="1">
      <alignment horizontal="center"/>
    </xf>
    <xf numFmtId="0" fontId="7" fillId="0" borderId="2" xfId="2" applyFont="1" applyFill="1" applyBorder="1"/>
    <xf numFmtId="0" fontId="7" fillId="0" borderId="2" xfId="2" applyFont="1" applyFill="1" applyBorder="1" applyAlignment="1">
      <alignment horizontal="center"/>
    </xf>
    <xf numFmtId="166" fontId="7" fillId="0" borderId="2" xfId="2" applyNumberFormat="1" applyFont="1" applyFill="1" applyBorder="1" applyAlignment="1">
      <alignment horizontal="center"/>
    </xf>
    <xf numFmtId="0" fontId="1" fillId="0" borderId="0" xfId="2" applyFill="1" applyAlignment="1">
      <alignment wrapText="1"/>
    </xf>
    <xf numFmtId="0" fontId="3" fillId="0" borderId="1" xfId="2" applyFont="1" applyFill="1" applyBorder="1" applyAlignment="1"/>
    <xf numFmtId="0" fontId="1" fillId="0" borderId="19" xfId="2" applyFill="1" applyBorder="1" applyAlignment="1">
      <alignment horizontal="center"/>
    </xf>
    <xf numFmtId="0" fontId="4" fillId="0" borderId="16" xfId="2" applyFont="1" applyFill="1" applyBorder="1" applyAlignment="1">
      <alignment horizontal="right"/>
    </xf>
    <xf numFmtId="3" fontId="4" fillId="0" borderId="15" xfId="2" applyNumberFormat="1" applyFont="1" applyFill="1" applyBorder="1" applyAlignment="1">
      <alignment horizontal="center"/>
    </xf>
    <xf numFmtId="0" fontId="4" fillId="0" borderId="5" xfId="2" applyFont="1" applyFill="1" applyBorder="1"/>
    <xf numFmtId="0" fontId="4" fillId="0" borderId="2" xfId="2" applyFont="1" applyFill="1" applyBorder="1" applyAlignment="1">
      <alignment horizontal="right"/>
    </xf>
    <xf numFmtId="0" fontId="4" fillId="0" borderId="14" xfId="2" applyFont="1" applyFill="1" applyBorder="1"/>
    <xf numFmtId="3" fontId="4" fillId="0" borderId="14" xfId="2" applyNumberFormat="1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/>
    </xf>
    <xf numFmtId="166" fontId="4" fillId="0" borderId="2" xfId="2" applyNumberFormat="1" applyFont="1" applyFill="1" applyBorder="1" applyAlignment="1">
      <alignment horizontal="center"/>
    </xf>
    <xf numFmtId="0" fontId="4" fillId="0" borderId="2" xfId="2" applyFont="1" applyFill="1" applyBorder="1"/>
    <xf numFmtId="3" fontId="4" fillId="0" borderId="2" xfId="2" applyNumberFormat="1" applyFont="1" applyFill="1" applyBorder="1" applyAlignment="1">
      <alignment horizontal="center"/>
    </xf>
    <xf numFmtId="166" fontId="3" fillId="0" borderId="2" xfId="2" applyNumberFormat="1" applyFont="1" applyFill="1" applyBorder="1" applyAlignment="1">
      <alignment horizontal="center"/>
    </xf>
    <xf numFmtId="0" fontId="7" fillId="0" borderId="0" xfId="2" applyFont="1" applyFill="1"/>
    <xf numFmtId="0" fontId="5" fillId="0" borderId="4" xfId="2" applyFont="1" applyFill="1" applyBorder="1"/>
    <xf numFmtId="0" fontId="5" fillId="0" borderId="5" xfId="2" applyFont="1" applyFill="1" applyBorder="1"/>
    <xf numFmtId="0" fontId="9" fillId="0" borderId="1" xfId="2" applyFont="1" applyFill="1" applyBorder="1" applyAlignment="1"/>
    <xf numFmtId="0" fontId="10" fillId="0" borderId="0" xfId="1" applyFill="1"/>
    <xf numFmtId="0" fontId="3" fillId="0" borderId="0" xfId="2" applyFont="1" applyFill="1" applyBorder="1"/>
    <xf numFmtId="0" fontId="4" fillId="0" borderId="18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center"/>
    </xf>
    <xf numFmtId="166" fontId="4" fillId="0" borderId="0" xfId="2" applyNumberFormat="1" applyFont="1" applyFill="1" applyBorder="1" applyAlignment="1">
      <alignment horizontal="center"/>
    </xf>
    <xf numFmtId="0" fontId="3" fillId="0" borderId="6" xfId="2" applyFont="1" applyFill="1" applyBorder="1"/>
    <xf numFmtId="0" fontId="5" fillId="0" borderId="6" xfId="2" applyFont="1" applyFill="1" applyBorder="1"/>
    <xf numFmtId="166" fontId="1" fillId="0" borderId="6" xfId="2" applyNumberFormat="1" applyFill="1" applyBorder="1" applyAlignment="1">
      <alignment horizontal="center"/>
    </xf>
    <xf numFmtId="0" fontId="1" fillId="0" borderId="6" xfId="2" applyFill="1" applyBorder="1"/>
    <xf numFmtId="0" fontId="1" fillId="0" borderId="0" xfId="2" applyFill="1" applyBorder="1"/>
    <xf numFmtId="166" fontId="3" fillId="0" borderId="0" xfId="2" applyNumberFormat="1" applyFont="1" applyFill="1" applyBorder="1" applyAlignment="1">
      <alignment horizontal="center"/>
    </xf>
    <xf numFmtId="0" fontId="0" fillId="0" borderId="0" xfId="1" applyFont="1" applyFill="1"/>
    <xf numFmtId="0" fontId="0" fillId="0" borderId="9" xfId="1" applyFont="1" applyFill="1" applyBorder="1"/>
    <xf numFmtId="0" fontId="0" fillId="0" borderId="11" xfId="1" applyFont="1" applyFill="1" applyBorder="1"/>
    <xf numFmtId="0" fontId="10" fillId="0" borderId="7" xfId="1" applyFill="1" applyBorder="1"/>
    <xf numFmtId="0" fontId="10" fillId="0" borderId="13" xfId="1" applyFill="1" applyBorder="1"/>
  </cellXfs>
  <cellStyles count="4">
    <cellStyle name="Excel Built-in Normal" xfId="1"/>
    <cellStyle name="Excel Built-in Normal 1" xfId="2"/>
    <cellStyle name="Normální" xfId="0" builtinId="0"/>
    <cellStyle name="Styl 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7DEE8"/>
      <rgbColor rgb="00FF99CC"/>
      <rgbColor rgb="00CC99FF"/>
      <rgbColor rgb="00FFCC99"/>
      <rgbColor rgb="003366FF"/>
      <rgbColor rgb="004BACC6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zoomScale="115" zoomScaleNormal="115" workbookViewId="0">
      <selection activeCell="H10" sqref="H10"/>
    </sheetView>
  </sheetViews>
  <sheetFormatPr baseColWidth="10" defaultColWidth="8.5" defaultRowHeight="15" x14ac:dyDescent="0.2"/>
  <cols>
    <col min="1" max="1" width="63.83203125" style="95" bestFit="1" customWidth="1"/>
    <col min="2" max="2" width="13.6640625" style="95" customWidth="1"/>
    <col min="3" max="3" width="11.1640625" style="95" customWidth="1"/>
    <col min="4" max="16384" width="8.5" style="95"/>
  </cols>
  <sheetData>
    <row r="1" spans="1:3" ht="71" customHeight="1" x14ac:dyDescent="0.2">
      <c r="A1" s="21" t="s">
        <v>72</v>
      </c>
      <c r="B1" s="21"/>
      <c r="C1" s="21"/>
    </row>
    <row r="2" spans="1:3" x14ac:dyDescent="0.2">
      <c r="A2" s="96" t="s">
        <v>53</v>
      </c>
      <c r="B2" s="96"/>
      <c r="C2" s="96"/>
    </row>
    <row r="3" spans="1:3" s="99" customFormat="1" ht="14.5" customHeight="1" thickBot="1" x14ac:dyDescent="0.2">
      <c r="A3" s="97" t="s">
        <v>0</v>
      </c>
      <c r="B3" s="98" t="s">
        <v>1</v>
      </c>
      <c r="C3" s="98" t="s">
        <v>2</v>
      </c>
    </row>
    <row r="4" spans="1:3" ht="16" thickTop="1" x14ac:dyDescent="0.2">
      <c r="A4" s="100"/>
      <c r="B4" s="101"/>
      <c r="C4" s="101"/>
    </row>
    <row r="5" spans="1:3" x14ac:dyDescent="0.2">
      <c r="A5" s="97" t="s">
        <v>52</v>
      </c>
      <c r="B5" s="102"/>
      <c r="C5" s="102"/>
    </row>
    <row r="6" spans="1:3" x14ac:dyDescent="0.2">
      <c r="A6" s="103" t="s">
        <v>3</v>
      </c>
      <c r="B6" s="104">
        <v>51</v>
      </c>
      <c r="C6" s="29" t="e">
        <f>Cena!B10</f>
        <v>#DIV/0!</v>
      </c>
    </row>
    <row r="7" spans="1:3" x14ac:dyDescent="0.2">
      <c r="A7" s="103" t="s">
        <v>4</v>
      </c>
      <c r="B7" s="104">
        <v>51</v>
      </c>
      <c r="C7" s="29" t="e">
        <f>Cena!B11</f>
        <v>#DIV/0!</v>
      </c>
    </row>
    <row r="8" spans="1:3" x14ac:dyDescent="0.2">
      <c r="A8" s="103" t="s">
        <v>5</v>
      </c>
      <c r="B8" s="104">
        <v>51</v>
      </c>
      <c r="C8" s="29" t="e">
        <f>Cena!B12</f>
        <v>#DIV/0!</v>
      </c>
    </row>
    <row r="9" spans="1:3" x14ac:dyDescent="0.2">
      <c r="B9" s="105"/>
      <c r="C9" s="106"/>
    </row>
    <row r="10" spans="1:3" x14ac:dyDescent="0.2">
      <c r="A10" s="97" t="s">
        <v>34</v>
      </c>
      <c r="B10" s="102"/>
      <c r="C10" s="107"/>
    </row>
    <row r="11" spans="1:3" x14ac:dyDescent="0.2">
      <c r="A11" s="103" t="s">
        <v>3</v>
      </c>
      <c r="B11" s="104">
        <v>34</v>
      </c>
      <c r="C11" s="29" t="e">
        <f>Tech.specifikace!G127</f>
        <v>#DIV/0!</v>
      </c>
    </row>
    <row r="12" spans="1:3" x14ac:dyDescent="0.2">
      <c r="A12" s="103" t="s">
        <v>4</v>
      </c>
      <c r="B12" s="104">
        <v>34</v>
      </c>
      <c r="C12" s="29" t="e">
        <f>Tech.specifikace!G128</f>
        <v>#DIV/0!</v>
      </c>
    </row>
    <row r="13" spans="1:3" x14ac:dyDescent="0.2">
      <c r="A13" s="103" t="s">
        <v>5</v>
      </c>
      <c r="B13" s="104">
        <v>34</v>
      </c>
      <c r="C13" s="29" t="e">
        <f>Tech.specifikace!G129</f>
        <v>#DIV/0!</v>
      </c>
    </row>
    <row r="14" spans="1:3" x14ac:dyDescent="0.2">
      <c r="A14" s="108"/>
      <c r="B14" s="105"/>
      <c r="C14" s="109"/>
    </row>
    <row r="15" spans="1:3" x14ac:dyDescent="0.2">
      <c r="A15" s="97" t="s">
        <v>6</v>
      </c>
      <c r="B15" s="102"/>
      <c r="C15" s="107"/>
    </row>
    <row r="16" spans="1:3" x14ac:dyDescent="0.2">
      <c r="A16" s="103" t="s">
        <v>3</v>
      </c>
      <c r="B16" s="104">
        <v>15</v>
      </c>
      <c r="C16" s="109" t="e">
        <f>Záruka!F12</f>
        <v>#DIV/0!</v>
      </c>
    </row>
    <row r="17" spans="1:4" x14ac:dyDescent="0.2">
      <c r="A17" s="103" t="s">
        <v>4</v>
      </c>
      <c r="B17" s="104">
        <v>15</v>
      </c>
      <c r="C17" s="109" t="e">
        <f>Záruka!F13</f>
        <v>#DIV/0!</v>
      </c>
    </row>
    <row r="18" spans="1:4" x14ac:dyDescent="0.2">
      <c r="A18" s="103" t="s">
        <v>5</v>
      </c>
      <c r="B18" s="104">
        <v>15</v>
      </c>
      <c r="C18" s="109" t="e">
        <f>Záruka!F14</f>
        <v>#DIV/0!</v>
      </c>
    </row>
    <row r="19" spans="1:4" x14ac:dyDescent="0.2">
      <c r="B19" s="104"/>
      <c r="C19" s="1"/>
    </row>
    <row r="20" spans="1:4" x14ac:dyDescent="0.2">
      <c r="A20" s="25" t="s">
        <v>7</v>
      </c>
      <c r="B20" s="25"/>
      <c r="C20" s="20" t="s">
        <v>2</v>
      </c>
      <c r="D20" s="105"/>
    </row>
    <row r="21" spans="1:4" x14ac:dyDescent="0.2">
      <c r="A21" s="110" t="s">
        <v>3</v>
      </c>
      <c r="B21" s="111" t="s">
        <v>8</v>
      </c>
      <c r="C21" s="112" t="e">
        <f>C6+C11+C16</f>
        <v>#DIV/0!</v>
      </c>
    </row>
    <row r="22" spans="1:4" x14ac:dyDescent="0.2">
      <c r="A22" s="110" t="s">
        <v>4</v>
      </c>
      <c r="B22" s="111" t="s">
        <v>8</v>
      </c>
      <c r="C22" s="112" t="e">
        <f t="shared" ref="C22:C23" si="0">C7+C12+C17</f>
        <v>#DIV/0!</v>
      </c>
    </row>
    <row r="23" spans="1:4" x14ac:dyDescent="0.2">
      <c r="A23" s="110" t="s">
        <v>5</v>
      </c>
      <c r="B23" s="111" t="s">
        <v>8</v>
      </c>
      <c r="C23" s="112" t="e">
        <f t="shared" si="0"/>
        <v>#DIV/0!</v>
      </c>
    </row>
    <row r="24" spans="1:4" x14ac:dyDescent="0.2">
      <c r="B24" s="105"/>
      <c r="C24" s="105"/>
    </row>
    <row r="25" spans="1:4" x14ac:dyDescent="0.2">
      <c r="A25" s="99" t="s">
        <v>9</v>
      </c>
      <c r="B25" s="103"/>
      <c r="C25" s="103"/>
    </row>
    <row r="26" spans="1:4" x14ac:dyDescent="0.2">
      <c r="A26" s="103" t="s">
        <v>10</v>
      </c>
    </row>
    <row r="27" spans="1:4" x14ac:dyDescent="0.2">
      <c r="A27" s="103" t="s">
        <v>11</v>
      </c>
    </row>
    <row r="31" spans="1:4" x14ac:dyDescent="0.2">
      <c r="A31" s="113"/>
    </row>
  </sheetData>
  <sheetProtection selectLockedCells="1" selectUnlockedCells="1"/>
  <mergeCells count="2">
    <mergeCell ref="A1:C1"/>
    <mergeCell ref="A2:C2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G23" sqref="G23"/>
    </sheetView>
  </sheetViews>
  <sheetFormatPr baseColWidth="10" defaultColWidth="8.5" defaultRowHeight="15" x14ac:dyDescent="0.2"/>
  <cols>
    <col min="1" max="1" width="62.33203125" style="95" bestFit="1" customWidth="1"/>
    <col min="2" max="2" width="19.5" style="95" customWidth="1"/>
    <col min="3" max="3" width="6.83203125" style="95" customWidth="1"/>
    <col min="4" max="4" width="27.5" style="95" customWidth="1"/>
    <col min="5" max="5" width="8.5" style="95"/>
    <col min="6" max="6" width="11.5" style="95" customWidth="1"/>
    <col min="7" max="7" width="16.1640625" style="95" customWidth="1"/>
    <col min="8" max="16384" width="8.5" style="95"/>
  </cols>
  <sheetData>
    <row r="1" spans="1:4" s="95" customFormat="1" ht="16" thickBot="1" x14ac:dyDescent="0.25">
      <c r="A1" s="114" t="s">
        <v>52</v>
      </c>
      <c r="B1" s="114"/>
      <c r="C1" s="114"/>
      <c r="D1" s="114"/>
    </row>
    <row r="2" spans="1:4" s="95" customFormat="1" ht="16" thickTop="1" x14ac:dyDescent="0.2">
      <c r="A2" s="115"/>
      <c r="B2" s="115"/>
      <c r="C2" s="115"/>
      <c r="D2" s="115"/>
    </row>
    <row r="3" spans="1:4" s="95" customFormat="1" ht="16" thickBot="1" x14ac:dyDescent="0.25">
      <c r="A3" s="25" t="s">
        <v>12</v>
      </c>
      <c r="B3" s="20" t="s">
        <v>13</v>
      </c>
      <c r="C3" s="100"/>
      <c r="D3" s="100"/>
    </row>
    <row r="4" spans="1:4" s="95" customFormat="1" ht="16" thickBot="1" x14ac:dyDescent="0.25">
      <c r="A4" s="116" t="s">
        <v>14</v>
      </c>
      <c r="B4" s="117"/>
      <c r="C4" s="118"/>
      <c r="D4" s="119"/>
    </row>
    <row r="5" spans="1:4" s="95" customFormat="1" x14ac:dyDescent="0.2">
      <c r="A5" s="120" t="s">
        <v>3</v>
      </c>
      <c r="B5" s="121"/>
      <c r="C5" s="122">
        <v>51</v>
      </c>
      <c r="D5" s="123" t="e">
        <f>(B4/B5)*C5</f>
        <v>#DIV/0!</v>
      </c>
    </row>
    <row r="6" spans="1:4" s="95" customFormat="1" x14ac:dyDescent="0.2">
      <c r="A6" s="124" t="s">
        <v>4</v>
      </c>
      <c r="B6" s="125"/>
      <c r="C6" s="122">
        <v>51</v>
      </c>
      <c r="D6" s="123" t="e">
        <f>(B4/B6)*C6</f>
        <v>#DIV/0!</v>
      </c>
    </row>
    <row r="7" spans="1:4" s="95" customFormat="1" x14ac:dyDescent="0.2">
      <c r="A7" s="124" t="s">
        <v>5</v>
      </c>
      <c r="B7" s="125"/>
      <c r="C7" s="122">
        <v>51</v>
      </c>
      <c r="D7" s="123" t="e">
        <f>(B4/B7)*C7</f>
        <v>#DIV/0!</v>
      </c>
    </row>
    <row r="8" spans="1:4" s="95" customFormat="1" x14ac:dyDescent="0.2">
      <c r="A8" s="108"/>
      <c r="B8" s="105"/>
    </row>
    <row r="9" spans="1:4" s="95" customFormat="1" x14ac:dyDescent="0.2">
      <c r="A9" s="25" t="s">
        <v>15</v>
      </c>
      <c r="B9" s="105"/>
    </row>
    <row r="10" spans="1:4" s="95" customFormat="1" x14ac:dyDescent="0.2">
      <c r="A10" s="124" t="s">
        <v>3</v>
      </c>
      <c r="B10" s="126" t="e">
        <f>D5</f>
        <v>#DIV/0!</v>
      </c>
      <c r="D10" s="100"/>
    </row>
    <row r="11" spans="1:4" s="95" customFormat="1" x14ac:dyDescent="0.2">
      <c r="A11" s="124" t="s">
        <v>4</v>
      </c>
      <c r="B11" s="126" t="e">
        <f>D6</f>
        <v>#DIV/0!</v>
      </c>
      <c r="D11" s="100"/>
    </row>
    <row r="12" spans="1:4" s="95" customFormat="1" x14ac:dyDescent="0.2">
      <c r="A12" s="124" t="s">
        <v>5</v>
      </c>
      <c r="B12" s="126" t="e">
        <f>D7</f>
        <v>#DIV/0!</v>
      </c>
      <c r="D12" s="100"/>
    </row>
    <row r="13" spans="1:4" s="95" customFormat="1" x14ac:dyDescent="0.2">
      <c r="A13" s="99"/>
      <c r="B13" s="25"/>
      <c r="D13" s="100"/>
    </row>
    <row r="14" spans="1:4" s="95" customFormat="1" x14ac:dyDescent="0.2">
      <c r="A14" s="124" t="s">
        <v>11</v>
      </c>
    </row>
    <row r="16" spans="1:4" s="95" customFormat="1" x14ac:dyDescent="0.2">
      <c r="A16" s="127" t="s">
        <v>16</v>
      </c>
      <c r="B16" s="127"/>
      <c r="C16" s="127"/>
    </row>
    <row r="17" spans="1:3" s="95" customFormat="1" x14ac:dyDescent="0.2">
      <c r="A17" s="127" t="s">
        <v>37</v>
      </c>
      <c r="B17" s="127"/>
      <c r="C17" s="127"/>
    </row>
    <row r="18" spans="1:3" s="95" customFormat="1" x14ac:dyDescent="0.2">
      <c r="A18" s="127" t="s">
        <v>17</v>
      </c>
      <c r="B18" s="127"/>
      <c r="C18" s="127"/>
    </row>
    <row r="19" spans="1:3" s="95" customFormat="1" x14ac:dyDescent="0.2">
      <c r="A19" s="127" t="s">
        <v>18</v>
      </c>
      <c r="B19" s="127"/>
      <c r="C19" s="127"/>
    </row>
    <row r="20" spans="1:3" s="95" customFormat="1" x14ac:dyDescent="0.2">
      <c r="A20" s="103" t="s">
        <v>19</v>
      </c>
    </row>
    <row r="21" spans="1:3" s="95" customFormat="1" x14ac:dyDescent="0.2">
      <c r="A21" s="2" t="s">
        <v>38</v>
      </c>
      <c r="B21" s="128"/>
      <c r="C21" s="129"/>
    </row>
  </sheetData>
  <sheetProtection selectLockedCells="1" selectUnlockedCells="1"/>
  <mergeCells count="1">
    <mergeCell ref="A2:D2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9"/>
  <sheetViews>
    <sheetView topLeftCell="A108" zoomScale="120" zoomScaleNormal="120" workbookViewId="0">
      <selection activeCell="I124" sqref="I124"/>
    </sheetView>
  </sheetViews>
  <sheetFormatPr baseColWidth="10" defaultColWidth="8.5" defaultRowHeight="15" x14ac:dyDescent="0.2"/>
  <cols>
    <col min="1" max="1" width="8.5" style="22"/>
    <col min="2" max="2" width="3.1640625" style="85" customWidth="1"/>
    <col min="3" max="3" width="99.5" style="22" bestFit="1" customWidth="1"/>
    <col min="4" max="4" width="14" style="22" customWidth="1"/>
    <col min="5" max="5" width="9" style="22" customWidth="1"/>
    <col min="6" max="6" width="10.5" style="22" customWidth="1"/>
    <col min="7" max="7" width="15.5" style="22" customWidth="1"/>
    <col min="8" max="16384" width="8.5" style="22"/>
  </cols>
  <sheetData>
    <row r="1" spans="2:8" ht="16" thickBot="1" x14ac:dyDescent="0.25"/>
    <row r="2" spans="2:8" x14ac:dyDescent="0.2">
      <c r="B2" s="77" t="s">
        <v>34</v>
      </c>
      <c r="C2" s="78"/>
      <c r="D2" s="78"/>
      <c r="E2" s="78"/>
      <c r="F2" s="78"/>
      <c r="G2" s="79"/>
    </row>
    <row r="3" spans="2:8" x14ac:dyDescent="0.2">
      <c r="B3" s="80"/>
      <c r="C3" s="33"/>
      <c r="D3" s="33"/>
      <c r="E3" s="33"/>
      <c r="F3" s="33"/>
      <c r="G3" s="81"/>
    </row>
    <row r="4" spans="2:8" ht="16" thickBot="1" x14ac:dyDescent="0.25">
      <c r="B4" s="82" t="s">
        <v>20</v>
      </c>
      <c r="C4" s="83"/>
      <c r="D4" s="83"/>
      <c r="E4" s="83"/>
      <c r="F4" s="83"/>
      <c r="G4" s="84"/>
      <c r="H4" s="23"/>
    </row>
    <row r="5" spans="2:8" x14ac:dyDescent="0.2">
      <c r="B5" s="52"/>
      <c r="C5" s="52"/>
      <c r="D5" s="52"/>
      <c r="E5" s="52"/>
      <c r="F5" s="52"/>
      <c r="G5" s="52"/>
      <c r="H5" s="23"/>
    </row>
    <row r="6" spans="2:8" ht="16" thickBot="1" x14ac:dyDescent="0.25">
      <c r="B6" s="52"/>
      <c r="C6" s="52"/>
      <c r="D6" s="52"/>
      <c r="E6" s="52"/>
      <c r="F6" s="52"/>
      <c r="G6" s="52"/>
      <c r="H6" s="23"/>
    </row>
    <row r="7" spans="2:8" x14ac:dyDescent="0.2">
      <c r="B7" s="60" t="s">
        <v>35</v>
      </c>
      <c r="C7" s="61"/>
      <c r="D7" s="61"/>
      <c r="E7" s="61"/>
      <c r="F7" s="61"/>
      <c r="G7" s="62"/>
    </row>
    <row r="8" spans="2:8" ht="16" thickBot="1" x14ac:dyDescent="0.25">
      <c r="B8" s="63"/>
      <c r="C8" s="64"/>
      <c r="D8" s="64"/>
      <c r="E8" s="64"/>
      <c r="F8" s="64"/>
      <c r="G8" s="65"/>
    </row>
    <row r="9" spans="2:8" ht="16" thickBot="1" x14ac:dyDescent="0.25">
      <c r="B9" s="86">
        <v>1</v>
      </c>
      <c r="C9" s="34" t="s">
        <v>56</v>
      </c>
      <c r="D9" s="35" t="s">
        <v>21</v>
      </c>
      <c r="E9" s="35" t="s">
        <v>22</v>
      </c>
      <c r="F9" s="35" t="s">
        <v>1</v>
      </c>
      <c r="G9" s="36" t="s">
        <v>23</v>
      </c>
    </row>
    <row r="10" spans="2:8" x14ac:dyDescent="0.2">
      <c r="B10" s="87"/>
      <c r="C10" s="37" t="s">
        <v>24</v>
      </c>
      <c r="D10" s="38"/>
      <c r="E10" s="39" t="s">
        <v>36</v>
      </c>
      <c r="F10" s="38"/>
      <c r="G10" s="40"/>
    </row>
    <row r="11" spans="2:8" x14ac:dyDescent="0.2">
      <c r="B11" s="87"/>
      <c r="C11" s="41" t="s">
        <v>3</v>
      </c>
      <c r="D11" s="38"/>
      <c r="E11" s="39" t="s">
        <v>36</v>
      </c>
      <c r="F11" s="38">
        <v>2</v>
      </c>
      <c r="G11" s="42" t="e">
        <f>(D11/$D$10)*F11</f>
        <v>#DIV/0!</v>
      </c>
    </row>
    <row r="12" spans="2:8" x14ac:dyDescent="0.2">
      <c r="B12" s="87"/>
      <c r="C12" s="41" t="s">
        <v>4</v>
      </c>
      <c r="D12" s="38"/>
      <c r="E12" s="39" t="s">
        <v>36</v>
      </c>
      <c r="F12" s="38">
        <v>2</v>
      </c>
      <c r="G12" s="42" t="e">
        <f>(D12/$D$10)*F12</f>
        <v>#DIV/0!</v>
      </c>
    </row>
    <row r="13" spans="2:8" x14ac:dyDescent="0.2">
      <c r="B13" s="87"/>
      <c r="C13" s="41" t="s">
        <v>5</v>
      </c>
      <c r="D13" s="38"/>
      <c r="E13" s="39" t="s">
        <v>36</v>
      </c>
      <c r="F13" s="38">
        <v>2</v>
      </c>
      <c r="G13" s="42" t="e">
        <f>(D13/$D$10)*F13</f>
        <v>#DIV/0!</v>
      </c>
    </row>
    <row r="14" spans="2:8" x14ac:dyDescent="0.2">
      <c r="B14" s="87"/>
      <c r="C14" s="41"/>
      <c r="D14" s="38"/>
      <c r="E14" s="38"/>
      <c r="F14" s="38"/>
      <c r="G14" s="42"/>
    </row>
    <row r="15" spans="2:8" ht="16" thickBot="1" x14ac:dyDescent="0.25">
      <c r="B15" s="88">
        <v>2</v>
      </c>
      <c r="C15" s="19" t="s">
        <v>57</v>
      </c>
      <c r="D15" s="6" t="s">
        <v>21</v>
      </c>
      <c r="E15" s="6" t="s">
        <v>22</v>
      </c>
      <c r="F15" s="6" t="s">
        <v>1</v>
      </c>
      <c r="G15" s="43" t="s">
        <v>23</v>
      </c>
    </row>
    <row r="16" spans="2:8" x14ac:dyDescent="0.2">
      <c r="B16" s="87"/>
      <c r="C16" s="37" t="s">
        <v>24</v>
      </c>
      <c r="D16" s="38"/>
      <c r="E16" s="39" t="s">
        <v>36</v>
      </c>
      <c r="F16" s="38"/>
      <c r="G16" s="40"/>
    </row>
    <row r="17" spans="2:7" x14ac:dyDescent="0.2">
      <c r="B17" s="87"/>
      <c r="C17" s="41" t="s">
        <v>3</v>
      </c>
      <c r="D17" s="38"/>
      <c r="E17" s="39" t="s">
        <v>36</v>
      </c>
      <c r="F17" s="38">
        <v>2</v>
      </c>
      <c r="G17" s="42" t="e">
        <f>(D17/$D$16)*F17</f>
        <v>#DIV/0!</v>
      </c>
    </row>
    <row r="18" spans="2:7" x14ac:dyDescent="0.2">
      <c r="B18" s="87"/>
      <c r="C18" s="41" t="s">
        <v>4</v>
      </c>
      <c r="D18" s="38"/>
      <c r="E18" s="39" t="s">
        <v>36</v>
      </c>
      <c r="F18" s="38">
        <v>2</v>
      </c>
      <c r="G18" s="42" t="e">
        <f>(D18/$D$16)*F18</f>
        <v>#DIV/0!</v>
      </c>
    </row>
    <row r="19" spans="2:7" x14ac:dyDescent="0.2">
      <c r="B19" s="87"/>
      <c r="C19" s="41" t="s">
        <v>5</v>
      </c>
      <c r="D19" s="38"/>
      <c r="E19" s="39" t="s">
        <v>36</v>
      </c>
      <c r="F19" s="38">
        <v>2</v>
      </c>
      <c r="G19" s="42" t="e">
        <f>(D19/$D$16)*F19</f>
        <v>#DIV/0!</v>
      </c>
    </row>
    <row r="20" spans="2:7" x14ac:dyDescent="0.2">
      <c r="B20" s="87"/>
      <c r="C20" s="44"/>
      <c r="D20" s="44"/>
      <c r="E20" s="44"/>
      <c r="F20" s="44"/>
      <c r="G20" s="45"/>
    </row>
    <row r="21" spans="2:7" ht="16" thickBot="1" x14ac:dyDescent="0.25">
      <c r="B21" s="88">
        <v>3</v>
      </c>
      <c r="C21" s="19" t="s">
        <v>58</v>
      </c>
      <c r="D21" s="6" t="s">
        <v>21</v>
      </c>
      <c r="E21" s="6" t="s">
        <v>22</v>
      </c>
      <c r="F21" s="6" t="s">
        <v>1</v>
      </c>
      <c r="G21" s="43" t="s">
        <v>23</v>
      </c>
    </row>
    <row r="22" spans="2:7" x14ac:dyDescent="0.2">
      <c r="B22" s="87"/>
      <c r="C22" s="37" t="s">
        <v>24</v>
      </c>
      <c r="D22" s="38"/>
      <c r="E22" s="39" t="s">
        <v>36</v>
      </c>
      <c r="F22" s="38"/>
      <c r="G22" s="40"/>
    </row>
    <row r="23" spans="2:7" x14ac:dyDescent="0.2">
      <c r="B23" s="87"/>
      <c r="C23" s="41" t="s">
        <v>3</v>
      </c>
      <c r="D23" s="38"/>
      <c r="E23" s="39" t="s">
        <v>36</v>
      </c>
      <c r="F23" s="38">
        <v>2</v>
      </c>
      <c r="G23" s="42" t="e">
        <f>(D23/$D$22)*F23</f>
        <v>#DIV/0!</v>
      </c>
    </row>
    <row r="24" spans="2:7" x14ac:dyDescent="0.2">
      <c r="B24" s="87"/>
      <c r="C24" s="41" t="s">
        <v>4</v>
      </c>
      <c r="D24" s="38"/>
      <c r="E24" s="39" t="s">
        <v>36</v>
      </c>
      <c r="F24" s="38">
        <v>2</v>
      </c>
      <c r="G24" s="42" t="e">
        <f>(D24/$D$22)*F24</f>
        <v>#DIV/0!</v>
      </c>
    </row>
    <row r="25" spans="2:7" x14ac:dyDescent="0.2">
      <c r="B25" s="87"/>
      <c r="C25" s="41" t="s">
        <v>5</v>
      </c>
      <c r="D25" s="38"/>
      <c r="E25" s="39" t="s">
        <v>36</v>
      </c>
      <c r="F25" s="38">
        <v>2</v>
      </c>
      <c r="G25" s="42" t="e">
        <f>(D25/$D$22)*F25</f>
        <v>#DIV/0!</v>
      </c>
    </row>
    <row r="26" spans="2:7" x14ac:dyDescent="0.2">
      <c r="B26" s="87"/>
      <c r="C26" s="37"/>
      <c r="D26" s="38"/>
      <c r="E26" s="46"/>
      <c r="F26" s="38"/>
      <c r="G26" s="40"/>
    </row>
    <row r="27" spans="2:7" ht="16" thickBot="1" x14ac:dyDescent="0.25">
      <c r="B27" s="88">
        <v>4</v>
      </c>
      <c r="C27" s="19" t="s">
        <v>59</v>
      </c>
      <c r="D27" s="6" t="s">
        <v>21</v>
      </c>
      <c r="E27" s="6" t="s">
        <v>22</v>
      </c>
      <c r="F27" s="6" t="s">
        <v>1</v>
      </c>
      <c r="G27" s="43" t="s">
        <v>23</v>
      </c>
    </row>
    <row r="28" spans="2:7" x14ac:dyDescent="0.2">
      <c r="B28" s="87"/>
      <c r="C28" s="37" t="s">
        <v>24</v>
      </c>
      <c r="D28" s="38"/>
      <c r="E28" s="39" t="s">
        <v>36</v>
      </c>
      <c r="F28" s="38"/>
      <c r="G28" s="40"/>
    </row>
    <row r="29" spans="2:7" x14ac:dyDescent="0.2">
      <c r="B29" s="87"/>
      <c r="C29" s="41" t="s">
        <v>3</v>
      </c>
      <c r="D29" s="38"/>
      <c r="E29" s="39" t="s">
        <v>36</v>
      </c>
      <c r="F29" s="38">
        <v>2</v>
      </c>
      <c r="G29" s="42" t="e">
        <f>(D29/$D$28)*F29</f>
        <v>#DIV/0!</v>
      </c>
    </row>
    <row r="30" spans="2:7" x14ac:dyDescent="0.2">
      <c r="B30" s="87"/>
      <c r="C30" s="41" t="s">
        <v>4</v>
      </c>
      <c r="D30" s="38"/>
      <c r="E30" s="39" t="s">
        <v>36</v>
      </c>
      <c r="F30" s="38">
        <v>2</v>
      </c>
      <c r="G30" s="42" t="e">
        <f>(D30/$D$28)*F30</f>
        <v>#DIV/0!</v>
      </c>
    </row>
    <row r="31" spans="2:7" x14ac:dyDescent="0.2">
      <c r="B31" s="87"/>
      <c r="C31" s="41" t="s">
        <v>5</v>
      </c>
      <c r="D31" s="38"/>
      <c r="E31" s="39" t="s">
        <v>36</v>
      </c>
      <c r="F31" s="38">
        <v>2</v>
      </c>
      <c r="G31" s="42" t="e">
        <f>(D31/$D$28)*F31</f>
        <v>#DIV/0!</v>
      </c>
    </row>
    <row r="32" spans="2:7" ht="16" thickBot="1" x14ac:dyDescent="0.25">
      <c r="B32" s="88">
        <v>5</v>
      </c>
      <c r="C32" s="19" t="s">
        <v>60</v>
      </c>
      <c r="D32" s="6" t="s">
        <v>21</v>
      </c>
      <c r="E32" s="6" t="s">
        <v>22</v>
      </c>
      <c r="F32" s="6" t="s">
        <v>1</v>
      </c>
      <c r="G32" s="43" t="s">
        <v>23</v>
      </c>
    </row>
    <row r="33" spans="2:7" x14ac:dyDescent="0.2">
      <c r="B33" s="87"/>
      <c r="C33" s="37" t="s">
        <v>24</v>
      </c>
      <c r="D33" s="38"/>
      <c r="E33" s="39" t="s">
        <v>36</v>
      </c>
      <c r="F33" s="38"/>
      <c r="G33" s="40"/>
    </row>
    <row r="34" spans="2:7" x14ac:dyDescent="0.2">
      <c r="B34" s="87"/>
      <c r="C34" s="41" t="s">
        <v>3</v>
      </c>
      <c r="D34" s="38"/>
      <c r="E34" s="39" t="s">
        <v>36</v>
      </c>
      <c r="F34" s="38">
        <v>2</v>
      </c>
      <c r="G34" s="42" t="e">
        <f>(D34/$D$33)*F34</f>
        <v>#DIV/0!</v>
      </c>
    </row>
    <row r="35" spans="2:7" x14ac:dyDescent="0.2">
      <c r="B35" s="87"/>
      <c r="C35" s="41" t="s">
        <v>4</v>
      </c>
      <c r="D35" s="38"/>
      <c r="E35" s="39" t="s">
        <v>36</v>
      </c>
      <c r="F35" s="38">
        <v>2</v>
      </c>
      <c r="G35" s="42" t="e">
        <f>(D35/$D$33)*F35</f>
        <v>#DIV/0!</v>
      </c>
    </row>
    <row r="36" spans="2:7" x14ac:dyDescent="0.2">
      <c r="B36" s="87"/>
      <c r="C36" s="41" t="s">
        <v>5</v>
      </c>
      <c r="D36" s="38"/>
      <c r="E36" s="39" t="s">
        <v>36</v>
      </c>
      <c r="F36" s="38">
        <v>2</v>
      </c>
      <c r="G36" s="42" t="e">
        <f>(D36/$D$33)*F36</f>
        <v>#DIV/0!</v>
      </c>
    </row>
    <row r="37" spans="2:7" ht="16" thickBot="1" x14ac:dyDescent="0.25">
      <c r="B37" s="88">
        <v>6</v>
      </c>
      <c r="C37" s="19" t="s">
        <v>61</v>
      </c>
      <c r="D37" s="6" t="s">
        <v>21</v>
      </c>
      <c r="E37" s="6" t="s">
        <v>22</v>
      </c>
      <c r="F37" s="6" t="s">
        <v>1</v>
      </c>
      <c r="G37" s="43" t="s">
        <v>23</v>
      </c>
    </row>
    <row r="38" spans="2:7" x14ac:dyDescent="0.2">
      <c r="B38" s="87"/>
      <c r="C38" s="37" t="s">
        <v>24</v>
      </c>
      <c r="D38" s="38"/>
      <c r="E38" s="39" t="s">
        <v>39</v>
      </c>
      <c r="F38" s="38"/>
      <c r="G38" s="40"/>
    </row>
    <row r="39" spans="2:7" x14ac:dyDescent="0.2">
      <c r="B39" s="87"/>
      <c r="C39" s="41" t="s">
        <v>3</v>
      </c>
      <c r="D39" s="38"/>
      <c r="E39" s="39" t="s">
        <v>39</v>
      </c>
      <c r="F39" s="38">
        <v>1</v>
      </c>
      <c r="G39" s="42" t="e">
        <f>(D39/$D$38)*F39</f>
        <v>#DIV/0!</v>
      </c>
    </row>
    <row r="40" spans="2:7" x14ac:dyDescent="0.2">
      <c r="B40" s="87"/>
      <c r="C40" s="41" t="s">
        <v>4</v>
      </c>
      <c r="D40" s="38"/>
      <c r="E40" s="39" t="s">
        <v>39</v>
      </c>
      <c r="F40" s="38">
        <v>1</v>
      </c>
      <c r="G40" s="42" t="e">
        <f>(D40/$D$38)*F40</f>
        <v>#DIV/0!</v>
      </c>
    </row>
    <row r="41" spans="2:7" x14ac:dyDescent="0.2">
      <c r="B41" s="87"/>
      <c r="C41" s="41" t="s">
        <v>5</v>
      </c>
      <c r="D41" s="38"/>
      <c r="E41" s="39" t="s">
        <v>39</v>
      </c>
      <c r="F41" s="38">
        <v>1</v>
      </c>
      <c r="G41" s="42" t="e">
        <f>(D41/$D$38)*F41</f>
        <v>#DIV/0!</v>
      </c>
    </row>
    <row r="42" spans="2:7" ht="16" thickBot="1" x14ac:dyDescent="0.25">
      <c r="B42" s="88">
        <v>7</v>
      </c>
      <c r="C42" s="19" t="s">
        <v>62</v>
      </c>
      <c r="D42" s="6" t="s">
        <v>21</v>
      </c>
      <c r="E42" s="6" t="s">
        <v>22</v>
      </c>
      <c r="F42" s="6" t="s">
        <v>1</v>
      </c>
      <c r="G42" s="43" t="s">
        <v>23</v>
      </c>
    </row>
    <row r="43" spans="2:7" x14ac:dyDescent="0.2">
      <c r="B43" s="87"/>
      <c r="C43" s="37" t="s">
        <v>24</v>
      </c>
      <c r="D43" s="38"/>
      <c r="E43" s="39" t="s">
        <v>39</v>
      </c>
      <c r="F43" s="38"/>
      <c r="G43" s="40"/>
    </row>
    <row r="44" spans="2:7" x14ac:dyDescent="0.2">
      <c r="B44" s="87"/>
      <c r="C44" s="41" t="s">
        <v>3</v>
      </c>
      <c r="D44" s="38"/>
      <c r="E44" s="39" t="s">
        <v>39</v>
      </c>
      <c r="F44" s="38">
        <v>1</v>
      </c>
      <c r="G44" s="42" t="e">
        <f>(D44/$D$43)*F44</f>
        <v>#DIV/0!</v>
      </c>
    </row>
    <row r="45" spans="2:7" x14ac:dyDescent="0.2">
      <c r="B45" s="87"/>
      <c r="C45" s="41" t="s">
        <v>4</v>
      </c>
      <c r="D45" s="38"/>
      <c r="E45" s="39" t="s">
        <v>39</v>
      </c>
      <c r="F45" s="38">
        <v>1</v>
      </c>
      <c r="G45" s="42" t="e">
        <f>(D45/$D$43)*F45</f>
        <v>#DIV/0!</v>
      </c>
    </row>
    <row r="46" spans="2:7" x14ac:dyDescent="0.2">
      <c r="B46" s="87"/>
      <c r="C46" s="41" t="s">
        <v>5</v>
      </c>
      <c r="D46" s="38"/>
      <c r="E46" s="39" t="s">
        <v>39</v>
      </c>
      <c r="F46" s="38">
        <v>1</v>
      </c>
      <c r="G46" s="42" t="e">
        <f>(D46/$D$43)*F46</f>
        <v>#DIV/0!</v>
      </c>
    </row>
    <row r="47" spans="2:7" ht="16" thickBot="1" x14ac:dyDescent="0.25">
      <c r="B47" s="88">
        <v>8</v>
      </c>
      <c r="C47" s="19" t="s">
        <v>63</v>
      </c>
      <c r="D47" s="6" t="s">
        <v>21</v>
      </c>
      <c r="E47" s="6" t="s">
        <v>22</v>
      </c>
      <c r="F47" s="6" t="s">
        <v>1</v>
      </c>
      <c r="G47" s="43" t="s">
        <v>23</v>
      </c>
    </row>
    <row r="48" spans="2:7" x14ac:dyDescent="0.2">
      <c r="B48" s="87"/>
      <c r="C48" s="37" t="s">
        <v>24</v>
      </c>
      <c r="D48" s="38"/>
      <c r="E48" s="39" t="s">
        <v>39</v>
      </c>
      <c r="F48" s="38"/>
      <c r="G48" s="40"/>
    </row>
    <row r="49" spans="2:7" x14ac:dyDescent="0.2">
      <c r="B49" s="87"/>
      <c r="C49" s="41" t="s">
        <v>3</v>
      </c>
      <c r="D49" s="38"/>
      <c r="E49" s="39" t="s">
        <v>39</v>
      </c>
      <c r="F49" s="38">
        <v>1</v>
      </c>
      <c r="G49" s="42" t="e">
        <f>(D49/$D$48)*F49</f>
        <v>#DIV/0!</v>
      </c>
    </row>
    <row r="50" spans="2:7" x14ac:dyDescent="0.2">
      <c r="B50" s="87"/>
      <c r="C50" s="41" t="s">
        <v>4</v>
      </c>
      <c r="D50" s="38"/>
      <c r="E50" s="39" t="s">
        <v>39</v>
      </c>
      <c r="F50" s="38">
        <v>1</v>
      </c>
      <c r="G50" s="42" t="e">
        <f>(D50/$D$48)*F50</f>
        <v>#DIV/0!</v>
      </c>
    </row>
    <row r="51" spans="2:7" x14ac:dyDescent="0.2">
      <c r="B51" s="87"/>
      <c r="C51" s="41" t="s">
        <v>5</v>
      </c>
      <c r="D51" s="38"/>
      <c r="E51" s="39" t="s">
        <v>39</v>
      </c>
      <c r="F51" s="38">
        <v>1</v>
      </c>
      <c r="G51" s="42" t="e">
        <f>(D51/$D$48)*F51</f>
        <v>#DIV/0!</v>
      </c>
    </row>
    <row r="52" spans="2:7" ht="16" thickBot="1" x14ac:dyDescent="0.25">
      <c r="B52" s="88">
        <v>9</v>
      </c>
      <c r="C52" s="19" t="s">
        <v>64</v>
      </c>
      <c r="D52" s="6" t="s">
        <v>21</v>
      </c>
      <c r="E52" s="6" t="s">
        <v>22</v>
      </c>
      <c r="F52" s="6" t="s">
        <v>1</v>
      </c>
      <c r="G52" s="43" t="s">
        <v>23</v>
      </c>
    </row>
    <row r="53" spans="2:7" x14ac:dyDescent="0.2">
      <c r="B53" s="87"/>
      <c r="C53" s="37" t="s">
        <v>24</v>
      </c>
      <c r="D53" s="38"/>
      <c r="E53" s="39" t="s">
        <v>43</v>
      </c>
      <c r="F53" s="38"/>
      <c r="G53" s="40"/>
    </row>
    <row r="54" spans="2:7" x14ac:dyDescent="0.2">
      <c r="B54" s="87"/>
      <c r="C54" s="41" t="s">
        <v>3</v>
      </c>
      <c r="D54" s="38"/>
      <c r="E54" s="39" t="s">
        <v>43</v>
      </c>
      <c r="F54" s="38">
        <v>2</v>
      </c>
      <c r="G54" s="42" t="e">
        <f>(D54/$D$53)*F54</f>
        <v>#DIV/0!</v>
      </c>
    </row>
    <row r="55" spans="2:7" x14ac:dyDescent="0.2">
      <c r="B55" s="87"/>
      <c r="C55" s="41" t="s">
        <v>4</v>
      </c>
      <c r="D55" s="38"/>
      <c r="E55" s="39" t="s">
        <v>43</v>
      </c>
      <c r="F55" s="38">
        <v>2</v>
      </c>
      <c r="G55" s="42" t="e">
        <f>(D55/$D$53)*F55</f>
        <v>#DIV/0!</v>
      </c>
    </row>
    <row r="56" spans="2:7" x14ac:dyDescent="0.2">
      <c r="B56" s="87"/>
      <c r="C56" s="41" t="s">
        <v>5</v>
      </c>
      <c r="D56" s="38"/>
      <c r="E56" s="39" t="s">
        <v>43</v>
      </c>
      <c r="F56" s="38">
        <v>2</v>
      </c>
      <c r="G56" s="42" t="e">
        <f>(D56/$D$53)*F56</f>
        <v>#DIV/0!</v>
      </c>
    </row>
    <row r="57" spans="2:7" ht="16" thickBot="1" x14ac:dyDescent="0.25">
      <c r="B57" s="88">
        <v>10</v>
      </c>
      <c r="C57" s="19" t="s">
        <v>65</v>
      </c>
      <c r="D57" s="6" t="s">
        <v>21</v>
      </c>
      <c r="E57" s="6" t="s">
        <v>22</v>
      </c>
      <c r="F57" s="6" t="s">
        <v>1</v>
      </c>
      <c r="G57" s="43" t="s">
        <v>23</v>
      </c>
    </row>
    <row r="58" spans="2:7" x14ac:dyDescent="0.2">
      <c r="B58" s="87"/>
      <c r="C58" s="37" t="s">
        <v>24</v>
      </c>
      <c r="D58" s="38"/>
      <c r="E58" s="39" t="s">
        <v>43</v>
      </c>
      <c r="F58" s="38"/>
      <c r="G58" s="40"/>
    </row>
    <row r="59" spans="2:7" x14ac:dyDescent="0.2">
      <c r="B59" s="87"/>
      <c r="C59" s="41" t="s">
        <v>3</v>
      </c>
      <c r="D59" s="38"/>
      <c r="E59" s="39" t="s">
        <v>43</v>
      </c>
      <c r="F59" s="38">
        <v>2</v>
      </c>
      <c r="G59" s="42" t="e">
        <f>(D59/$D$58)*F59</f>
        <v>#DIV/0!</v>
      </c>
    </row>
    <row r="60" spans="2:7" x14ac:dyDescent="0.2">
      <c r="B60" s="87"/>
      <c r="C60" s="41" t="s">
        <v>4</v>
      </c>
      <c r="D60" s="38"/>
      <c r="E60" s="39" t="s">
        <v>43</v>
      </c>
      <c r="F60" s="38">
        <v>2</v>
      </c>
      <c r="G60" s="42" t="e">
        <f>(D60/$D$58)*F60</f>
        <v>#DIV/0!</v>
      </c>
    </row>
    <row r="61" spans="2:7" x14ac:dyDescent="0.2">
      <c r="B61" s="87"/>
      <c r="C61" s="41" t="s">
        <v>5</v>
      </c>
      <c r="D61" s="38"/>
      <c r="E61" s="39" t="s">
        <v>43</v>
      </c>
      <c r="F61" s="38">
        <v>2</v>
      </c>
      <c r="G61" s="42" t="e">
        <f>(D61/$D$58)*F61</f>
        <v>#DIV/0!</v>
      </c>
    </row>
    <row r="62" spans="2:7" ht="16" thickBot="1" x14ac:dyDescent="0.25">
      <c r="B62" s="88">
        <v>11</v>
      </c>
      <c r="C62" s="19" t="s">
        <v>44</v>
      </c>
      <c r="D62" s="6" t="s">
        <v>21</v>
      </c>
      <c r="E62" s="6" t="s">
        <v>22</v>
      </c>
      <c r="F62" s="6" t="s">
        <v>1</v>
      </c>
      <c r="G62" s="43" t="s">
        <v>23</v>
      </c>
    </row>
    <row r="63" spans="2:7" x14ac:dyDescent="0.2">
      <c r="B63" s="87"/>
      <c r="C63" s="37" t="s">
        <v>24</v>
      </c>
      <c r="D63" s="38"/>
      <c r="E63" s="39" t="s">
        <v>43</v>
      </c>
      <c r="F63" s="38"/>
      <c r="G63" s="40"/>
    </row>
    <row r="64" spans="2:7" x14ac:dyDescent="0.2">
      <c r="B64" s="87"/>
      <c r="C64" s="41" t="s">
        <v>3</v>
      </c>
      <c r="D64" s="38"/>
      <c r="E64" s="39" t="s">
        <v>43</v>
      </c>
      <c r="F64" s="38">
        <v>2</v>
      </c>
      <c r="G64" s="42" t="e">
        <f>(D64/$D$63)*F64</f>
        <v>#DIV/0!</v>
      </c>
    </row>
    <row r="65" spans="2:7" x14ac:dyDescent="0.2">
      <c r="B65" s="87"/>
      <c r="C65" s="41" t="s">
        <v>4</v>
      </c>
      <c r="D65" s="38"/>
      <c r="E65" s="39" t="s">
        <v>43</v>
      </c>
      <c r="F65" s="38">
        <v>2</v>
      </c>
      <c r="G65" s="42" t="e">
        <f>(D65/$D$63)*F65</f>
        <v>#DIV/0!</v>
      </c>
    </row>
    <row r="66" spans="2:7" x14ac:dyDescent="0.2">
      <c r="B66" s="87"/>
      <c r="C66" s="41" t="s">
        <v>5</v>
      </c>
      <c r="D66" s="38"/>
      <c r="E66" s="39" t="s">
        <v>43</v>
      </c>
      <c r="F66" s="38">
        <v>2</v>
      </c>
      <c r="G66" s="42" t="e">
        <f>(D66/$D$63)*F66</f>
        <v>#DIV/0!</v>
      </c>
    </row>
    <row r="67" spans="2:7" ht="16" thickBot="1" x14ac:dyDescent="0.25">
      <c r="B67" s="88">
        <v>12</v>
      </c>
      <c r="C67" s="19" t="s">
        <v>45</v>
      </c>
      <c r="D67" s="6" t="s">
        <v>21</v>
      </c>
      <c r="E67" s="6" t="s">
        <v>22</v>
      </c>
      <c r="F67" s="6" t="s">
        <v>1</v>
      </c>
      <c r="G67" s="43" t="s">
        <v>23</v>
      </c>
    </row>
    <row r="68" spans="2:7" x14ac:dyDescent="0.2">
      <c r="B68" s="87"/>
      <c r="C68" s="37" t="s">
        <v>24</v>
      </c>
      <c r="D68" s="38"/>
      <c r="E68" s="39" t="s">
        <v>36</v>
      </c>
      <c r="F68" s="38"/>
      <c r="G68" s="40"/>
    </row>
    <row r="69" spans="2:7" x14ac:dyDescent="0.2">
      <c r="B69" s="87"/>
      <c r="C69" s="41" t="s">
        <v>3</v>
      </c>
      <c r="D69" s="38"/>
      <c r="E69" s="39" t="s">
        <v>36</v>
      </c>
      <c r="F69" s="38">
        <v>2</v>
      </c>
      <c r="G69" s="42" t="e">
        <f>(D69/$D$68)*F69</f>
        <v>#DIV/0!</v>
      </c>
    </row>
    <row r="70" spans="2:7" x14ac:dyDescent="0.2">
      <c r="B70" s="87"/>
      <c r="C70" s="41" t="s">
        <v>4</v>
      </c>
      <c r="D70" s="38"/>
      <c r="E70" s="39" t="s">
        <v>36</v>
      </c>
      <c r="F70" s="38">
        <v>2</v>
      </c>
      <c r="G70" s="42" t="e">
        <f>(D70/$D$68)*F70</f>
        <v>#DIV/0!</v>
      </c>
    </row>
    <row r="71" spans="2:7" x14ac:dyDescent="0.2">
      <c r="B71" s="87"/>
      <c r="C71" s="41" t="s">
        <v>5</v>
      </c>
      <c r="D71" s="38"/>
      <c r="E71" s="39" t="s">
        <v>36</v>
      </c>
      <c r="F71" s="38">
        <v>2</v>
      </c>
      <c r="G71" s="42" t="e">
        <f>(D71/$D$68)*F71</f>
        <v>#DIV/0!</v>
      </c>
    </row>
    <row r="72" spans="2:7" ht="16" thickBot="1" x14ac:dyDescent="0.25">
      <c r="B72" s="88">
        <v>13</v>
      </c>
      <c r="C72" s="19" t="s">
        <v>46</v>
      </c>
      <c r="D72" s="6" t="s">
        <v>21</v>
      </c>
      <c r="E72" s="6" t="s">
        <v>22</v>
      </c>
      <c r="F72" s="6" t="s">
        <v>1</v>
      </c>
      <c r="G72" s="43" t="s">
        <v>23</v>
      </c>
    </row>
    <row r="73" spans="2:7" x14ac:dyDescent="0.2">
      <c r="B73" s="87"/>
      <c r="C73" s="37" t="s">
        <v>24</v>
      </c>
      <c r="D73" s="38"/>
      <c r="E73" s="39" t="s">
        <v>36</v>
      </c>
      <c r="F73" s="38"/>
      <c r="G73" s="40"/>
    </row>
    <row r="74" spans="2:7" x14ac:dyDescent="0.2">
      <c r="B74" s="87"/>
      <c r="C74" s="41" t="s">
        <v>3</v>
      </c>
      <c r="D74" s="38"/>
      <c r="E74" s="39" t="s">
        <v>36</v>
      </c>
      <c r="F74" s="38">
        <v>2</v>
      </c>
      <c r="G74" s="42" t="e">
        <f>(D74/$D$73)*F74</f>
        <v>#DIV/0!</v>
      </c>
    </row>
    <row r="75" spans="2:7" x14ac:dyDescent="0.2">
      <c r="B75" s="87"/>
      <c r="C75" s="41" t="s">
        <v>4</v>
      </c>
      <c r="D75" s="38"/>
      <c r="E75" s="39" t="s">
        <v>36</v>
      </c>
      <c r="F75" s="38">
        <v>2</v>
      </c>
      <c r="G75" s="42" t="e">
        <f>(D75/$D$73)*F75</f>
        <v>#DIV/0!</v>
      </c>
    </row>
    <row r="76" spans="2:7" x14ac:dyDescent="0.2">
      <c r="B76" s="87"/>
      <c r="C76" s="41" t="s">
        <v>5</v>
      </c>
      <c r="D76" s="38"/>
      <c r="E76" s="39" t="s">
        <v>36</v>
      </c>
      <c r="F76" s="38">
        <v>2</v>
      </c>
      <c r="G76" s="42" t="e">
        <f>(D76/$D$73)*F76</f>
        <v>#DIV/0!</v>
      </c>
    </row>
    <row r="77" spans="2:7" ht="16" thickBot="1" x14ac:dyDescent="0.25">
      <c r="B77" s="88">
        <v>14</v>
      </c>
      <c r="C77" s="19" t="s">
        <v>47</v>
      </c>
      <c r="D77" s="6" t="s">
        <v>21</v>
      </c>
      <c r="E77" s="6" t="s">
        <v>22</v>
      </c>
      <c r="F77" s="6" t="s">
        <v>1</v>
      </c>
      <c r="G77" s="43" t="s">
        <v>23</v>
      </c>
    </row>
    <row r="78" spans="2:7" x14ac:dyDescent="0.2">
      <c r="B78" s="87"/>
      <c r="C78" s="37" t="s">
        <v>24</v>
      </c>
      <c r="D78" s="38"/>
      <c r="E78" s="39" t="s">
        <v>36</v>
      </c>
      <c r="F78" s="38"/>
      <c r="G78" s="40"/>
    </row>
    <row r="79" spans="2:7" x14ac:dyDescent="0.2">
      <c r="B79" s="87"/>
      <c r="C79" s="41" t="s">
        <v>3</v>
      </c>
      <c r="D79" s="38"/>
      <c r="E79" s="39" t="s">
        <v>36</v>
      </c>
      <c r="F79" s="38">
        <v>2</v>
      </c>
      <c r="G79" s="42" t="e">
        <f>(D79/$D$78)*F79</f>
        <v>#DIV/0!</v>
      </c>
    </row>
    <row r="80" spans="2:7" x14ac:dyDescent="0.2">
      <c r="B80" s="87"/>
      <c r="C80" s="41" t="s">
        <v>4</v>
      </c>
      <c r="D80" s="38"/>
      <c r="E80" s="39" t="s">
        <v>36</v>
      </c>
      <c r="F80" s="38">
        <v>2</v>
      </c>
      <c r="G80" s="42" t="e">
        <f>(D80/$D$78)*F80</f>
        <v>#DIV/0!</v>
      </c>
    </row>
    <row r="81" spans="2:7" x14ac:dyDescent="0.2">
      <c r="B81" s="87"/>
      <c r="C81" s="41" t="s">
        <v>5</v>
      </c>
      <c r="D81" s="38"/>
      <c r="E81" s="39" t="s">
        <v>36</v>
      </c>
      <c r="F81" s="38">
        <v>2</v>
      </c>
      <c r="G81" s="42" t="e">
        <f>(D81/$D$78)*F81</f>
        <v>#DIV/0!</v>
      </c>
    </row>
    <row r="82" spans="2:7" ht="16" thickBot="1" x14ac:dyDescent="0.25">
      <c r="B82" s="88">
        <v>15</v>
      </c>
      <c r="C82" s="19" t="s">
        <v>48</v>
      </c>
      <c r="D82" s="6" t="s">
        <v>21</v>
      </c>
      <c r="E82" s="6" t="s">
        <v>22</v>
      </c>
      <c r="F82" s="6" t="s">
        <v>1</v>
      </c>
      <c r="G82" s="43" t="s">
        <v>23</v>
      </c>
    </row>
    <row r="83" spans="2:7" x14ac:dyDescent="0.2">
      <c r="B83" s="87"/>
      <c r="C83" s="37" t="s">
        <v>24</v>
      </c>
      <c r="D83" s="38"/>
      <c r="E83" s="39" t="s">
        <v>40</v>
      </c>
      <c r="F83" s="38"/>
      <c r="G83" s="40"/>
    </row>
    <row r="84" spans="2:7" x14ac:dyDescent="0.2">
      <c r="B84" s="87"/>
      <c r="C84" s="41" t="s">
        <v>3</v>
      </c>
      <c r="D84" s="38"/>
      <c r="E84" s="39" t="s">
        <v>40</v>
      </c>
      <c r="F84" s="38">
        <v>1</v>
      </c>
      <c r="G84" s="42" t="e">
        <f>(D84/$D$83)*F84</f>
        <v>#DIV/0!</v>
      </c>
    </row>
    <row r="85" spans="2:7" x14ac:dyDescent="0.2">
      <c r="B85" s="87"/>
      <c r="C85" s="41" t="s">
        <v>4</v>
      </c>
      <c r="D85" s="38"/>
      <c r="E85" s="39" t="s">
        <v>40</v>
      </c>
      <c r="F85" s="38">
        <v>1</v>
      </c>
      <c r="G85" s="42" t="e">
        <f>(D85/$D$83)*F85</f>
        <v>#DIV/0!</v>
      </c>
    </row>
    <row r="86" spans="2:7" x14ac:dyDescent="0.2">
      <c r="B86" s="87"/>
      <c r="C86" s="41" t="s">
        <v>5</v>
      </c>
      <c r="D86" s="38"/>
      <c r="E86" s="39" t="s">
        <v>40</v>
      </c>
      <c r="F86" s="38">
        <v>1</v>
      </c>
      <c r="G86" s="42" t="e">
        <f>(D86/$D$83)*F86</f>
        <v>#DIV/0!</v>
      </c>
    </row>
    <row r="87" spans="2:7" ht="16" thickBot="1" x14ac:dyDescent="0.25">
      <c r="B87" s="88">
        <v>16</v>
      </c>
      <c r="C87" s="19" t="s">
        <v>49</v>
      </c>
      <c r="D87" s="6" t="s">
        <v>21</v>
      </c>
      <c r="E87" s="6" t="s">
        <v>22</v>
      </c>
      <c r="F87" s="6" t="s">
        <v>1</v>
      </c>
      <c r="G87" s="43" t="s">
        <v>23</v>
      </c>
    </row>
    <row r="88" spans="2:7" x14ac:dyDescent="0.2">
      <c r="B88" s="87"/>
      <c r="C88" s="37" t="s">
        <v>24</v>
      </c>
      <c r="D88" s="38"/>
      <c r="E88" s="39" t="s">
        <v>40</v>
      </c>
      <c r="F88" s="38"/>
      <c r="G88" s="40"/>
    </row>
    <row r="89" spans="2:7" x14ac:dyDescent="0.2">
      <c r="B89" s="87"/>
      <c r="C89" s="41" t="s">
        <v>3</v>
      </c>
      <c r="D89" s="38"/>
      <c r="E89" s="39" t="s">
        <v>40</v>
      </c>
      <c r="F89" s="38">
        <v>1</v>
      </c>
      <c r="G89" s="42" t="e">
        <f>(D89/$D$88)*F89</f>
        <v>#DIV/0!</v>
      </c>
    </row>
    <row r="90" spans="2:7" x14ac:dyDescent="0.2">
      <c r="B90" s="87"/>
      <c r="C90" s="41" t="s">
        <v>4</v>
      </c>
      <c r="D90" s="38"/>
      <c r="E90" s="39" t="s">
        <v>40</v>
      </c>
      <c r="F90" s="38">
        <v>1</v>
      </c>
      <c r="G90" s="42" t="e">
        <f>(D90/$D$88)*F90</f>
        <v>#DIV/0!</v>
      </c>
    </row>
    <row r="91" spans="2:7" x14ac:dyDescent="0.2">
      <c r="B91" s="87"/>
      <c r="C91" s="41" t="s">
        <v>5</v>
      </c>
      <c r="D91" s="38"/>
      <c r="E91" s="39" t="s">
        <v>40</v>
      </c>
      <c r="F91" s="38">
        <v>1</v>
      </c>
      <c r="G91" s="42" t="e">
        <f>(D91/$D$88)*F91</f>
        <v>#DIV/0!</v>
      </c>
    </row>
    <row r="92" spans="2:7" ht="16" thickBot="1" x14ac:dyDescent="0.25">
      <c r="B92" s="88">
        <v>17</v>
      </c>
      <c r="C92" s="19" t="s">
        <v>66</v>
      </c>
      <c r="D92" s="6" t="s">
        <v>21</v>
      </c>
      <c r="E92" s="6" t="s">
        <v>22</v>
      </c>
      <c r="F92" s="6" t="s">
        <v>1</v>
      </c>
      <c r="G92" s="43" t="s">
        <v>23</v>
      </c>
    </row>
    <row r="93" spans="2:7" x14ac:dyDescent="0.2">
      <c r="B93" s="87"/>
      <c r="C93" s="37" t="s">
        <v>24</v>
      </c>
      <c r="D93" s="38"/>
      <c r="E93" s="39" t="s">
        <v>40</v>
      </c>
      <c r="F93" s="38"/>
      <c r="G93" s="40"/>
    </row>
    <row r="94" spans="2:7" x14ac:dyDescent="0.2">
      <c r="B94" s="87"/>
      <c r="C94" s="41" t="s">
        <v>3</v>
      </c>
      <c r="D94" s="38"/>
      <c r="E94" s="39" t="s">
        <v>40</v>
      </c>
      <c r="F94" s="38">
        <v>1</v>
      </c>
      <c r="G94" s="42" t="e">
        <f>(D94/$D$93)*F94</f>
        <v>#DIV/0!</v>
      </c>
    </row>
    <row r="95" spans="2:7" x14ac:dyDescent="0.2">
      <c r="B95" s="87"/>
      <c r="C95" s="41" t="s">
        <v>4</v>
      </c>
      <c r="D95" s="38"/>
      <c r="E95" s="39" t="s">
        <v>40</v>
      </c>
      <c r="F95" s="38">
        <v>1</v>
      </c>
      <c r="G95" s="42" t="e">
        <f>(D95/$D$93)*F95</f>
        <v>#DIV/0!</v>
      </c>
    </row>
    <row r="96" spans="2:7" x14ac:dyDescent="0.2">
      <c r="B96" s="87"/>
      <c r="C96" s="41" t="s">
        <v>5</v>
      </c>
      <c r="D96" s="38"/>
      <c r="E96" s="39" t="s">
        <v>40</v>
      </c>
      <c r="F96" s="38">
        <v>1</v>
      </c>
      <c r="G96" s="42" t="e">
        <f>(D96/$D$93)*F96</f>
        <v>#DIV/0!</v>
      </c>
    </row>
    <row r="97" spans="2:7" ht="16" thickBot="1" x14ac:dyDescent="0.25">
      <c r="B97" s="88">
        <v>18</v>
      </c>
      <c r="C97" s="19" t="s">
        <v>67</v>
      </c>
      <c r="D97" s="6" t="s">
        <v>21</v>
      </c>
      <c r="E97" s="6" t="s">
        <v>22</v>
      </c>
      <c r="F97" s="6" t="s">
        <v>1</v>
      </c>
      <c r="G97" s="43" t="s">
        <v>23</v>
      </c>
    </row>
    <row r="98" spans="2:7" x14ac:dyDescent="0.2">
      <c r="B98" s="87"/>
      <c r="C98" s="37" t="s">
        <v>24</v>
      </c>
      <c r="D98" s="38"/>
      <c r="E98" s="39" t="s">
        <v>40</v>
      </c>
      <c r="F98" s="38"/>
      <c r="G98" s="40"/>
    </row>
    <row r="99" spans="2:7" x14ac:dyDescent="0.2">
      <c r="B99" s="87"/>
      <c r="C99" s="41" t="s">
        <v>3</v>
      </c>
      <c r="D99" s="38"/>
      <c r="E99" s="39" t="s">
        <v>40</v>
      </c>
      <c r="F99" s="38">
        <v>1</v>
      </c>
      <c r="G99" s="42" t="e">
        <f>(D99/$D$98)*F99</f>
        <v>#DIV/0!</v>
      </c>
    </row>
    <row r="100" spans="2:7" x14ac:dyDescent="0.2">
      <c r="B100" s="87"/>
      <c r="C100" s="41" t="s">
        <v>4</v>
      </c>
      <c r="D100" s="38"/>
      <c r="E100" s="39" t="s">
        <v>40</v>
      </c>
      <c r="F100" s="38">
        <v>1</v>
      </c>
      <c r="G100" s="42" t="e">
        <f>(D100/$D$98)*F100</f>
        <v>#DIV/0!</v>
      </c>
    </row>
    <row r="101" spans="2:7" x14ac:dyDescent="0.2">
      <c r="B101" s="87"/>
      <c r="C101" s="41" t="s">
        <v>5</v>
      </c>
      <c r="D101" s="38"/>
      <c r="E101" s="39" t="s">
        <v>40</v>
      </c>
      <c r="F101" s="38">
        <v>1</v>
      </c>
      <c r="G101" s="42" t="e">
        <f>(D101/$D$98)*F101</f>
        <v>#DIV/0!</v>
      </c>
    </row>
    <row r="102" spans="2:7" ht="16" thickBot="1" x14ac:dyDescent="0.25">
      <c r="B102" s="88">
        <v>19</v>
      </c>
      <c r="C102" s="19" t="s">
        <v>68</v>
      </c>
      <c r="D102" s="6" t="s">
        <v>21</v>
      </c>
      <c r="E102" s="6" t="s">
        <v>22</v>
      </c>
      <c r="F102" s="6" t="s">
        <v>1</v>
      </c>
      <c r="G102" s="43" t="s">
        <v>23</v>
      </c>
    </row>
    <row r="103" spans="2:7" x14ac:dyDescent="0.2">
      <c r="B103" s="87"/>
      <c r="C103" s="37" t="s">
        <v>24</v>
      </c>
      <c r="D103" s="38"/>
      <c r="E103" s="39" t="s">
        <v>51</v>
      </c>
      <c r="F103" s="38"/>
      <c r="G103" s="40"/>
    </row>
    <row r="104" spans="2:7" x14ac:dyDescent="0.2">
      <c r="B104" s="87"/>
      <c r="C104" s="41" t="s">
        <v>3</v>
      </c>
      <c r="D104" s="38"/>
      <c r="E104" s="39" t="s">
        <v>51</v>
      </c>
      <c r="F104" s="38">
        <v>2</v>
      </c>
      <c r="G104" s="42" t="e">
        <f>(D104/$D$103)*F104</f>
        <v>#DIV/0!</v>
      </c>
    </row>
    <row r="105" spans="2:7" x14ac:dyDescent="0.2">
      <c r="B105" s="87"/>
      <c r="C105" s="41" t="s">
        <v>4</v>
      </c>
      <c r="D105" s="38"/>
      <c r="E105" s="39" t="s">
        <v>51</v>
      </c>
      <c r="F105" s="38">
        <v>2</v>
      </c>
      <c r="G105" s="42" t="e">
        <f>(D105/$D$103)*F105</f>
        <v>#DIV/0!</v>
      </c>
    </row>
    <row r="106" spans="2:7" x14ac:dyDescent="0.2">
      <c r="B106" s="87"/>
      <c r="C106" s="41" t="s">
        <v>5</v>
      </c>
      <c r="D106" s="38"/>
      <c r="E106" s="39" t="s">
        <v>51</v>
      </c>
      <c r="F106" s="38">
        <v>2</v>
      </c>
      <c r="G106" s="42" t="e">
        <f>(D106/$D$103)*F106</f>
        <v>#DIV/0!</v>
      </c>
    </row>
    <row r="107" spans="2:7" ht="16" thickBot="1" x14ac:dyDescent="0.25">
      <c r="B107" s="88">
        <v>20</v>
      </c>
      <c r="C107" s="19" t="s">
        <v>69</v>
      </c>
      <c r="D107" s="6" t="s">
        <v>21</v>
      </c>
      <c r="E107" s="6" t="s">
        <v>22</v>
      </c>
      <c r="F107" s="6" t="s">
        <v>1</v>
      </c>
      <c r="G107" s="43" t="s">
        <v>23</v>
      </c>
    </row>
    <row r="108" spans="2:7" x14ac:dyDescent="0.2">
      <c r="B108" s="87"/>
      <c r="C108" s="37" t="s">
        <v>24</v>
      </c>
      <c r="D108" s="38"/>
      <c r="E108" s="39" t="s">
        <v>50</v>
      </c>
      <c r="F108" s="38"/>
      <c r="G108" s="40"/>
    </row>
    <row r="109" spans="2:7" x14ac:dyDescent="0.2">
      <c r="B109" s="87"/>
      <c r="C109" s="41" t="s">
        <v>3</v>
      </c>
      <c r="D109" s="38"/>
      <c r="E109" s="39" t="s">
        <v>50</v>
      </c>
      <c r="F109" s="38">
        <v>1</v>
      </c>
      <c r="G109" s="42" t="e">
        <f>(D109/$D$108)*F109</f>
        <v>#DIV/0!</v>
      </c>
    </row>
    <row r="110" spans="2:7" x14ac:dyDescent="0.2">
      <c r="B110" s="87"/>
      <c r="C110" s="41" t="s">
        <v>4</v>
      </c>
      <c r="D110" s="38"/>
      <c r="E110" s="39" t="s">
        <v>50</v>
      </c>
      <c r="F110" s="38">
        <v>1</v>
      </c>
      <c r="G110" s="42" t="e">
        <f>(D110/$D$108)*F110</f>
        <v>#DIV/0!</v>
      </c>
    </row>
    <row r="111" spans="2:7" x14ac:dyDescent="0.2">
      <c r="B111" s="87"/>
      <c r="C111" s="41" t="s">
        <v>5</v>
      </c>
      <c r="D111" s="38"/>
      <c r="E111" s="39" t="s">
        <v>50</v>
      </c>
      <c r="F111" s="38">
        <v>1</v>
      </c>
      <c r="G111" s="42" t="e">
        <f>(D111/$D$108)*F111</f>
        <v>#DIV/0!</v>
      </c>
    </row>
    <row r="112" spans="2:7" ht="16" thickBot="1" x14ac:dyDescent="0.25">
      <c r="B112" s="88">
        <v>21</v>
      </c>
      <c r="C112" s="19" t="s">
        <v>70</v>
      </c>
      <c r="D112" s="6" t="s">
        <v>21</v>
      </c>
      <c r="E112" s="6" t="s">
        <v>22</v>
      </c>
      <c r="F112" s="6" t="s">
        <v>1</v>
      </c>
      <c r="G112" s="43" t="s">
        <v>23</v>
      </c>
    </row>
    <row r="113" spans="2:7" x14ac:dyDescent="0.2">
      <c r="B113" s="87"/>
      <c r="C113" s="37" t="s">
        <v>24</v>
      </c>
      <c r="D113" s="38"/>
      <c r="E113" s="39" t="s">
        <v>50</v>
      </c>
      <c r="F113" s="38"/>
      <c r="G113" s="40"/>
    </row>
    <row r="114" spans="2:7" x14ac:dyDescent="0.2">
      <c r="B114" s="87"/>
      <c r="C114" s="41" t="s">
        <v>3</v>
      </c>
      <c r="D114" s="38"/>
      <c r="E114" s="39" t="s">
        <v>50</v>
      </c>
      <c r="F114" s="38">
        <v>1</v>
      </c>
      <c r="G114" s="42" t="e">
        <f>(D114/$D$113)*F114</f>
        <v>#DIV/0!</v>
      </c>
    </row>
    <row r="115" spans="2:7" x14ac:dyDescent="0.2">
      <c r="B115" s="87"/>
      <c r="C115" s="41" t="s">
        <v>4</v>
      </c>
      <c r="D115" s="38"/>
      <c r="E115" s="39" t="s">
        <v>50</v>
      </c>
      <c r="F115" s="38">
        <v>1</v>
      </c>
      <c r="G115" s="42" t="e">
        <f>(D115/$D$113)*F115</f>
        <v>#DIV/0!</v>
      </c>
    </row>
    <row r="116" spans="2:7" ht="16" thickBot="1" x14ac:dyDescent="0.25">
      <c r="B116" s="89"/>
      <c r="C116" s="47" t="s">
        <v>5</v>
      </c>
      <c r="D116" s="48"/>
      <c r="E116" s="49" t="s">
        <v>50</v>
      </c>
      <c r="F116" s="48">
        <v>1</v>
      </c>
      <c r="G116" s="50" t="e">
        <f>(D116/$D$113)*F116</f>
        <v>#DIV/0!</v>
      </c>
    </row>
    <row r="117" spans="2:7" ht="16" thickBot="1" x14ac:dyDescent="0.25">
      <c r="B117" s="90"/>
      <c r="C117" s="41"/>
      <c r="D117" s="38"/>
      <c r="E117" s="39"/>
      <c r="F117" s="38"/>
      <c r="G117" s="51"/>
    </row>
    <row r="118" spans="2:7" x14ac:dyDescent="0.2">
      <c r="B118" s="55" t="s">
        <v>19</v>
      </c>
      <c r="C118" s="56"/>
      <c r="D118" s="56"/>
      <c r="E118" s="56"/>
      <c r="F118" s="56"/>
      <c r="G118" s="57"/>
    </row>
    <row r="119" spans="2:7" ht="16" thickBot="1" x14ac:dyDescent="0.25">
      <c r="B119" s="58"/>
      <c r="C119" s="54"/>
      <c r="D119" s="54"/>
      <c r="E119" s="54"/>
      <c r="F119" s="54"/>
      <c r="G119" s="59"/>
    </row>
    <row r="120" spans="2:7" ht="16" thickBot="1" x14ac:dyDescent="0.25">
      <c r="B120" s="86">
        <v>22</v>
      </c>
      <c r="C120" s="34" t="s">
        <v>71</v>
      </c>
      <c r="D120" s="35" t="s">
        <v>21</v>
      </c>
      <c r="E120" s="35" t="s">
        <v>22</v>
      </c>
      <c r="F120" s="35" t="s">
        <v>1</v>
      </c>
      <c r="G120" s="36" t="s">
        <v>23</v>
      </c>
    </row>
    <row r="121" spans="2:7" x14ac:dyDescent="0.2">
      <c r="B121" s="87"/>
      <c r="C121" s="37" t="s">
        <v>24</v>
      </c>
      <c r="D121" s="38"/>
      <c r="E121" s="39" t="s">
        <v>55</v>
      </c>
      <c r="F121" s="38"/>
      <c r="G121" s="40"/>
    </row>
    <row r="122" spans="2:7" x14ac:dyDescent="0.2">
      <c r="B122" s="87"/>
      <c r="C122" s="41" t="s">
        <v>3</v>
      </c>
      <c r="D122" s="38"/>
      <c r="E122" s="39" t="s">
        <v>55</v>
      </c>
      <c r="F122" s="38">
        <v>1</v>
      </c>
      <c r="G122" s="42" t="e">
        <f>(D121/$D$122)*F122</f>
        <v>#DIV/0!</v>
      </c>
    </row>
    <row r="123" spans="2:7" x14ac:dyDescent="0.2">
      <c r="B123" s="87"/>
      <c r="C123" s="41" t="s">
        <v>4</v>
      </c>
      <c r="D123" s="38"/>
      <c r="E123" s="39" t="s">
        <v>55</v>
      </c>
      <c r="F123" s="38">
        <v>1</v>
      </c>
      <c r="G123" s="42" t="e">
        <f>(D121/$D$123)*F123</f>
        <v>#DIV/0!</v>
      </c>
    </row>
    <row r="124" spans="2:7" ht="16" thickBot="1" x14ac:dyDescent="0.25">
      <c r="B124" s="89"/>
      <c r="C124" s="47" t="s">
        <v>5</v>
      </c>
      <c r="D124" s="48"/>
      <c r="E124" s="49" t="s">
        <v>55</v>
      </c>
      <c r="F124" s="48">
        <v>1</v>
      </c>
      <c r="G124" s="50" t="e">
        <f>(D121/$D$124)*F124</f>
        <v>#DIV/0!</v>
      </c>
    </row>
    <row r="125" spans="2:7" x14ac:dyDescent="0.2">
      <c r="C125" s="26"/>
      <c r="D125" s="7"/>
      <c r="E125" s="20"/>
      <c r="F125" s="7"/>
      <c r="G125" s="27"/>
    </row>
    <row r="126" spans="2:7" ht="16" thickBot="1" x14ac:dyDescent="0.25">
      <c r="C126" s="66" t="s">
        <v>15</v>
      </c>
      <c r="D126" s="28"/>
      <c r="E126" s="67"/>
      <c r="F126" s="68">
        <f>F11+F17+F23+F29+F34+F39+F44+F49+F54+F59+F64+F69+F74+F79+F84+F89+F94+F99+F104+F109+F114+F122</f>
        <v>34</v>
      </c>
      <c r="G126" s="67"/>
    </row>
    <row r="127" spans="2:7" x14ac:dyDescent="0.2">
      <c r="B127" s="91"/>
      <c r="C127" s="69" t="s">
        <v>3</v>
      </c>
      <c r="D127" s="70"/>
      <c r="E127" s="71"/>
      <c r="F127" s="71"/>
      <c r="G127" s="72" t="e">
        <f>G11+G17+G23+G29+G34+G39+G44+G49+G54+G59+G64+G69+G74+G79+G84+G89+G94+G99+G104+G109+G114+G122</f>
        <v>#DIV/0!</v>
      </c>
    </row>
    <row r="128" spans="2:7" x14ac:dyDescent="0.2">
      <c r="B128" s="92"/>
      <c r="C128" s="41" t="s">
        <v>4</v>
      </c>
      <c r="D128" s="28"/>
      <c r="E128" s="53"/>
      <c r="F128" s="53"/>
      <c r="G128" s="73" t="e">
        <f>G12+G18+G24+G30+G35+G40+G45+G50+G55+G60+G65+G70+G75+G80+G85+G90+G95+G100+G105+G110+G115+G123</f>
        <v>#DIV/0!</v>
      </c>
    </row>
    <row r="129" spans="2:7" ht="16" thickBot="1" x14ac:dyDescent="0.25">
      <c r="B129" s="93"/>
      <c r="C129" s="47" t="s">
        <v>5</v>
      </c>
      <c r="D129" s="74"/>
      <c r="E129" s="75"/>
      <c r="F129" s="75"/>
      <c r="G129" s="76" t="e">
        <f>G13+G19+G25+G31+G36+G41+G46+G51+G56+G61+G66+G71+G76+G81+G86+G91+G96+G101+G106+G111+G116+G124</f>
        <v>#DIV/0!</v>
      </c>
    </row>
    <row r="130" spans="2:7" x14ac:dyDescent="0.2">
      <c r="C130" s="24"/>
      <c r="D130" s="9"/>
      <c r="E130" s="9"/>
      <c r="F130" s="8"/>
      <c r="G130" s="10"/>
    </row>
    <row r="131" spans="2:7" x14ac:dyDescent="0.2">
      <c r="B131" s="94"/>
      <c r="C131" s="26" t="s">
        <v>11</v>
      </c>
      <c r="D131" s="26"/>
      <c r="E131" s="26"/>
      <c r="F131" s="26"/>
    </row>
    <row r="132" spans="2:7" x14ac:dyDescent="0.2">
      <c r="C132" s="26"/>
      <c r="D132" s="26"/>
      <c r="E132" s="26"/>
      <c r="F132" s="26"/>
    </row>
    <row r="133" spans="2:7" x14ac:dyDescent="0.2">
      <c r="C133" s="11" t="s">
        <v>16</v>
      </c>
      <c r="D133" s="12"/>
      <c r="E133" s="12"/>
      <c r="F133" s="12"/>
      <c r="G133" s="13"/>
    </row>
    <row r="134" spans="2:7" x14ac:dyDescent="0.2">
      <c r="C134" s="30" t="s">
        <v>25</v>
      </c>
      <c r="D134" s="12"/>
      <c r="E134" s="12"/>
      <c r="F134" s="12"/>
      <c r="G134" s="13"/>
    </row>
    <row r="135" spans="2:7" x14ac:dyDescent="0.2">
      <c r="C135" s="31" t="s">
        <v>54</v>
      </c>
      <c r="D135" s="12"/>
      <c r="E135" s="12"/>
      <c r="F135" s="12"/>
      <c r="G135" s="13"/>
    </row>
    <row r="136" spans="2:7" x14ac:dyDescent="0.2">
      <c r="C136" s="30" t="s">
        <v>26</v>
      </c>
      <c r="D136" s="12"/>
      <c r="E136" s="12"/>
      <c r="F136" s="12"/>
      <c r="G136" s="13"/>
    </row>
    <row r="137" spans="2:7" x14ac:dyDescent="0.2">
      <c r="B137" s="94"/>
      <c r="C137" s="30" t="s">
        <v>27</v>
      </c>
      <c r="D137" s="12"/>
      <c r="E137" s="12"/>
      <c r="F137" s="12"/>
      <c r="G137" s="13"/>
    </row>
    <row r="138" spans="2:7" x14ac:dyDescent="0.2">
      <c r="C138" s="30" t="s">
        <v>28</v>
      </c>
      <c r="D138" s="12"/>
      <c r="E138" s="12"/>
      <c r="F138" s="12"/>
      <c r="G138" s="13"/>
    </row>
    <row r="139" spans="2:7" x14ac:dyDescent="0.2">
      <c r="C139" s="32" t="s">
        <v>29</v>
      </c>
    </row>
  </sheetData>
  <sheetProtection selectLockedCells="1" selectUnlockedCells="1"/>
  <mergeCells count="4">
    <mergeCell ref="B2:G3"/>
    <mergeCell ref="B4:G4"/>
    <mergeCell ref="B7:G8"/>
    <mergeCell ref="B118:G119"/>
  </mergeCells>
  <pageMargins left="0.7" right="0.7" top="0.78749999999999998" bottom="0.78749999999999998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workbookViewId="0">
      <selection activeCell="L28" sqref="L28"/>
    </sheetView>
  </sheetViews>
  <sheetFormatPr baseColWidth="10" defaultColWidth="8.5" defaultRowHeight="13" x14ac:dyDescent="0.15"/>
  <cols>
    <col min="1" max="1" width="4.83203125" style="131" customWidth="1"/>
    <col min="2" max="2" width="19" style="131" customWidth="1"/>
    <col min="3" max="4" width="11.6640625" style="131" customWidth="1"/>
    <col min="5" max="5" width="12.6640625" style="131" customWidth="1"/>
    <col min="6" max="6" width="20.5" style="131" customWidth="1"/>
    <col min="7" max="16384" width="8.5" style="131"/>
  </cols>
  <sheetData>
    <row r="1" spans="2:6" s="131" customFormat="1" ht="17" thickBot="1" x14ac:dyDescent="0.25">
      <c r="B1" s="130" t="s">
        <v>6</v>
      </c>
      <c r="C1" s="114"/>
      <c r="D1" s="114"/>
      <c r="E1" s="114"/>
      <c r="F1" s="114"/>
    </row>
    <row r="2" spans="2:6" s="131" customFormat="1" ht="16" thickTop="1" x14ac:dyDescent="0.2">
      <c r="B2" s="115"/>
      <c r="C2" s="115"/>
      <c r="D2" s="115"/>
      <c r="E2" s="115"/>
      <c r="F2" s="115"/>
    </row>
    <row r="3" spans="2:6" s="131" customFormat="1" ht="15" thickBot="1" x14ac:dyDescent="0.2">
      <c r="B3" s="132" t="s">
        <v>6</v>
      </c>
      <c r="C3" s="39" t="s">
        <v>30</v>
      </c>
      <c r="D3" s="39" t="s">
        <v>22</v>
      </c>
      <c r="E3" s="39" t="s">
        <v>31</v>
      </c>
      <c r="F3" s="39" t="s">
        <v>2</v>
      </c>
    </row>
    <row r="4" spans="2:6" s="131" customFormat="1" ht="15" thickBot="1" x14ac:dyDescent="0.2">
      <c r="B4" s="18" t="s">
        <v>32</v>
      </c>
      <c r="C4" s="133"/>
      <c r="D4" s="4"/>
      <c r="E4" s="3"/>
      <c r="F4" s="5"/>
    </row>
    <row r="5" spans="2:6" s="131" customFormat="1" ht="14" x14ac:dyDescent="0.15">
      <c r="B5" s="134" t="s">
        <v>3</v>
      </c>
      <c r="C5" s="135"/>
      <c r="D5" s="4" t="s">
        <v>33</v>
      </c>
      <c r="E5" s="135">
        <v>10</v>
      </c>
      <c r="F5" s="136" t="e">
        <f>(C5/C4)*E5</f>
        <v>#DIV/0!</v>
      </c>
    </row>
    <row r="6" spans="2:6" s="131" customFormat="1" ht="14" x14ac:dyDescent="0.15">
      <c r="B6" s="134" t="s">
        <v>4</v>
      </c>
      <c r="C6" s="135"/>
      <c r="D6" s="4" t="s">
        <v>33</v>
      </c>
      <c r="E6" s="135">
        <v>10</v>
      </c>
      <c r="F6" s="136" t="e">
        <f>(C6/C4)*E6</f>
        <v>#DIV/0!</v>
      </c>
    </row>
    <row r="7" spans="2:6" s="131" customFormat="1" ht="14" x14ac:dyDescent="0.15">
      <c r="B7" s="134" t="s">
        <v>5</v>
      </c>
      <c r="C7" s="135"/>
      <c r="D7" s="4" t="s">
        <v>33</v>
      </c>
      <c r="E7" s="135">
        <v>10</v>
      </c>
      <c r="F7" s="136" t="e">
        <f>(C7/C4)*E7</f>
        <v>#DIV/0!</v>
      </c>
    </row>
    <row r="8" spans="2:6" s="131" customFormat="1" ht="15" x14ac:dyDescent="0.2">
      <c r="B8" s="95"/>
      <c r="C8" s="95"/>
      <c r="D8" s="95"/>
      <c r="E8" s="95"/>
      <c r="F8" s="95"/>
    </row>
    <row r="11" spans="2:6" s="131" customFormat="1" ht="16" thickBot="1" x14ac:dyDescent="0.25">
      <c r="B11" s="137" t="s">
        <v>15</v>
      </c>
      <c r="C11" s="138"/>
      <c r="D11" s="139"/>
      <c r="E11" s="140"/>
      <c r="F11" s="140"/>
    </row>
    <row r="12" spans="2:6" s="131" customFormat="1" ht="15" x14ac:dyDescent="0.2">
      <c r="B12" s="3" t="s">
        <v>3</v>
      </c>
      <c r="C12" s="3"/>
      <c r="E12" s="141"/>
      <c r="F12" s="142" t="e">
        <f>F5</f>
        <v>#DIV/0!</v>
      </c>
    </row>
    <row r="13" spans="2:6" s="131" customFormat="1" ht="15" x14ac:dyDescent="0.2">
      <c r="B13" s="3" t="s">
        <v>4</v>
      </c>
      <c r="C13" s="3"/>
      <c r="E13" s="141"/>
      <c r="F13" s="142" t="e">
        <f>F6</f>
        <v>#DIV/0!</v>
      </c>
    </row>
    <row r="14" spans="2:6" s="131" customFormat="1" ht="15" x14ac:dyDescent="0.2">
      <c r="B14" s="3" t="s">
        <v>5</v>
      </c>
      <c r="C14" s="3"/>
      <c r="E14" s="141"/>
      <c r="F14" s="142" t="e">
        <f>F7</f>
        <v>#DIV/0!</v>
      </c>
    </row>
    <row r="16" spans="2:6" s="131" customFormat="1" ht="14" x14ac:dyDescent="0.15">
      <c r="B16" s="124" t="s">
        <v>11</v>
      </c>
      <c r="C16" s="124"/>
    </row>
    <row r="18" spans="2:6" s="131" customFormat="1" x14ac:dyDescent="0.15">
      <c r="B18" s="143"/>
      <c r="C18" s="143"/>
      <c r="D18" s="143"/>
      <c r="E18" s="143"/>
      <c r="F18" s="143"/>
    </row>
    <row r="19" spans="2:6" s="131" customFormat="1" x14ac:dyDescent="0.15">
      <c r="B19" s="14" t="s">
        <v>41</v>
      </c>
      <c r="C19" s="15"/>
      <c r="D19" s="16"/>
      <c r="E19" s="144"/>
      <c r="F19" s="145"/>
    </row>
    <row r="20" spans="2:6" s="131" customFormat="1" x14ac:dyDescent="0.15">
      <c r="B20" s="17" t="s">
        <v>42</v>
      </c>
      <c r="C20" s="146"/>
      <c r="D20" s="146"/>
      <c r="E20" s="146"/>
      <c r="F20" s="147"/>
    </row>
  </sheetData>
  <sheetProtection selectLockedCells="1" selectUnlockedCells="1"/>
  <mergeCells count="1">
    <mergeCell ref="B2:F2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Hodnoceni</vt:lpstr>
      <vt:lpstr>Cena</vt:lpstr>
      <vt:lpstr>Tech.specifikace</vt:lpstr>
      <vt:lpstr>Záruka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Dobsik</dc:creator>
  <cp:lastModifiedBy>Microsoft Office User</cp:lastModifiedBy>
  <cp:lastPrinted>2018-09-17T16:48:36Z</cp:lastPrinted>
  <dcterms:created xsi:type="dcterms:W3CDTF">2018-06-21T21:35:24Z</dcterms:created>
  <dcterms:modified xsi:type="dcterms:W3CDTF">2022-02-14T19:26:06Z</dcterms:modified>
</cp:coreProperties>
</file>