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375" windowHeight="13590"/>
  </bookViews>
  <sheets>
    <sheet name="Technologie-dodávka+montáž" sheetId="1" r:id="rId1"/>
  </sheets>
  <definedNames>
    <definedName name="_xlnm.Print_Area" localSheetId="0">'Technologie-dodávka+montáž'!$A$1:$E$52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D9" i="1"/>
  <c r="D10" i="1"/>
  <c r="D11" i="1"/>
  <c r="D31" i="1" l="1"/>
  <c r="D30" i="1"/>
  <c r="D29" i="1" l="1"/>
  <c r="D12" i="1" l="1"/>
  <c r="D28" i="1" l="1"/>
  <c r="D27" i="1"/>
  <c r="D26" i="1"/>
  <c r="D25" i="1"/>
  <c r="D24" i="1"/>
  <c r="D23" i="1"/>
  <c r="D22" i="1"/>
  <c r="D19" i="1"/>
  <c r="D18" i="1"/>
  <c r="D17" i="1"/>
  <c r="D16" i="1"/>
  <c r="D15" i="1"/>
  <c r="D13" i="1"/>
  <c r="D20" i="1" l="1"/>
  <c r="D32" i="1"/>
  <c r="D34" i="1" l="1"/>
  <c r="D35" i="1" s="1"/>
  <c r="D36" i="1" s="1"/>
</calcChain>
</file>

<file path=xl/sharedStrings.xml><?xml version="1.0" encoding="utf-8"?>
<sst xmlns="http://schemas.openxmlformats.org/spreadsheetml/2006/main" count="56" uniqueCount="49">
  <si>
    <t>ks</t>
  </si>
  <si>
    <t>cena za ks</t>
  </si>
  <si>
    <t>celkem</t>
  </si>
  <si>
    <t>Instalace Serveru</t>
  </si>
  <si>
    <t>Nastavení zálohování a test</t>
  </si>
  <si>
    <t>Instalace služeb serveru - AD, print, File</t>
  </si>
  <si>
    <t>Instalace a nastavení WIFI</t>
  </si>
  <si>
    <t>zaškolení obsluhy</t>
  </si>
  <si>
    <t>36 měsíců</t>
  </si>
  <si>
    <t>36 měsíců, lze prodloužit na 60 měsíců</t>
  </si>
  <si>
    <t>počet hod. nebo jedn.</t>
  </si>
  <si>
    <t>prodloužená záruční doba</t>
  </si>
  <si>
    <t>CELKEM BEZ DPH</t>
  </si>
  <si>
    <t>DPH</t>
  </si>
  <si>
    <t>CELKEM S DPH</t>
  </si>
  <si>
    <t>Zažízení LAN - DODÁVKA</t>
  </si>
  <si>
    <t>služby a práce - MONTÁŽ</t>
  </si>
  <si>
    <t xml:space="preserve">Součástí dodání předmětu je i doprava a dodání zákonných dokladů (Prohlášení o shodě nebo CE certifikát, uživatelský manuál v českém nebo v anglickém jazyce), provedení kompletní instalace, zaškolení uživatelů zadavatele kvalifikovaným pracovníkem. Veškerá školení proběhnou v místě instalace zařízení, pokud nebude dohodnuto písemně jinak osobami oprávněnými jednat ve věcech technických za smluvní strany. Přesný termín jednotlivých školení musí být v dostatečném časovém předstihu odsouhlasen osobou oprávněnou jednat za zadavatele. Veškeré náklady spojené s výše uvedenými školeními (vč. pobytu servisních techniků, aplikačních specialistů, popř. specialistů dodavatelů příslušenství) jsou na straně dodavatele.
Nedílnou součástí předmětu plnění je poskytovat záruční servis za podmínek stanovených níže:.
V rámci instalace v místě dodání, je dodavatel povinen prokázat zejména, nikoliv však výlučně, plnou funkčnost a splnění všech parametrů konektivity v souladu s požadovanými parametry a nabídkou účastníka.
Součástí předmětu veřejné zakázky jsou následující činnosti:
- Zpracování návrhu vhodného systémového řešení
- Zaměření signálu instalace
- Dodání předmětu plnění (potřebného zařízení a komponentů)
- Doprava na místo určené zadavatelem (sídlo zadavatele)
- Odborná instalace, napojení na infrastrukturu, nastavení, konfigurace a uvedení předmětných zařízení do provozu
- Dodání veškerých potřebných licencí (HW, SW)
- Poskytnutí podpory všech dodaných produktů
- Předání veškeré potřebné dokumentace k předmětu plnění v českém jazyce (veškeré technické dokumenty, montážní postupy, manuály, návody k obsluze a doporučení pro provoz zařízení)
- Zaškolení osob zadavatele v obsluze a údržbě předmětu plnění v potřebném rozsahu provedení praktického předvedení předmětu plnění a ukázka jeho funkčnosti v rámci předávacího a přejímacího řízení
- Případná likvidace vzniklého odpadu
 Požadavky na záruční servis:
- Záruka min. 24 měsíců, doba záruky se automaticky prodlužuje o počet dnů uplynulých od ohlášení závad do jejich odstranění
- Předání a převzetí případného vadného zařízení v sídle zadavatele
- Garance servisního zásahu v době záručního servisu (tj. nástup na odstranění vad) v místě plnění nejpozději do 2 pracovních dnů od okamžiku nahlášení závady (e-mailem, písemně)
- Jednotlivé vady v záruční době musí být odstraněny nejpozději do 10 kalendářních dnů ode dne zahájení odstraňování vady, nedohodnou-li se obě smluvní strany písemně jinak
- Pokud by doba řešení závady měla přesáhnout garantovanou dobu opravy, dodavatel zdarma zajistí po celou dobu odstraňování závady dodávku náhradního řešení (min. se stejnými parametry)
- Za záruční opravy není účtován materiál, práce servisního technika ani cestovní či jiné náhrady
Dodávkou se rozumí:
• dodání kompletního předmětu veřejné zakázky do místa plnění
• zprovoznění předmětu plnění (montáž, instalace vč. ověření provozuschopnosti)
• předání předmětu plnění kupujícímu
• zaškolení personálu kupujícího v místě dodávky v rozsahu min 3. Hodiny, záruční servis min. po dobu 24 měsíců
Veškeré zařízení, které je předmětem zakázky, musí být nové. Uvedené požadavky jsou minimální, zájemce může nabídnout parametry vyšší kvality, nikoli však horší. 
</t>
  </si>
  <si>
    <t>Za účastníka</t>
  </si>
  <si>
    <t>V………dne……………..</t>
  </si>
  <si>
    <t>(titul), jméno, příjmení, podpis</t>
  </si>
  <si>
    <t>Všeobecné podmínky (podáním nabídky tyto podmínky účastník akceptuje):</t>
  </si>
  <si>
    <t>Hardwarový UTM firewall</t>
  </si>
  <si>
    <t>Licence do 250 žádků + možnost rožšíření</t>
  </si>
  <si>
    <t>provedení rack</t>
  </si>
  <si>
    <t>integrovaný antivir</t>
  </si>
  <si>
    <t>VPN a možností filtrování obsahu, který je určený k ochraně firemní sítě</t>
  </si>
  <si>
    <t>webový filtr poskytující detailní přehled o veškeré komunikaci interní sítě s internetem</t>
  </si>
  <si>
    <t xml:space="preserve">CELKEM </t>
  </si>
  <si>
    <r>
      <rPr>
        <b/>
        <sz val="11"/>
        <color theme="1"/>
        <rFont val="Calibri"/>
        <family val="2"/>
        <charset val="238"/>
        <scheme val="minor"/>
      </rPr>
      <t>Přepínač s rozšířenými funkcemi</t>
    </r>
    <r>
      <rPr>
        <sz val="11"/>
        <color theme="1"/>
        <rFont val="Calibri"/>
        <family val="2"/>
        <charset val="238"/>
        <scheme val="minor"/>
      </rPr>
      <t xml:space="preserve">
- stohovatelný 
- 48Gbit port
- podpora protokolu LACP
- správa VLAN
- protokol IGMP
- blokování HOL
- směrování IPv4
- prevence DoS
- podpora 24/7
- záruka 36 měs</t>
    </r>
  </si>
  <si>
    <r>
      <rPr>
        <b/>
        <sz val="11"/>
        <rFont val="Calibri"/>
        <family val="2"/>
        <charset val="238"/>
        <scheme val="minor"/>
      </rPr>
      <t>Server s minimálními požadavky</t>
    </r>
    <r>
      <rPr>
        <sz val="11"/>
        <rFont val="Calibri"/>
        <family val="2"/>
        <charset val="238"/>
        <scheme val="minor"/>
      </rPr>
      <t xml:space="preserve">
- provedení rack
- CPU benchmark 7950
- RAM min. 16GB
- HDDmin.2x300GB 10K/variantně SSD
- HDDmin.4x900GB 10K/variantně SSD
- Redundantní zdroj min.450W 2ks
- pokročilý management (podpora direktory services:AD,LDAP)
- záruka výrobce serveru 36měs. NBD on-site</t>
    </r>
    <r>
      <rPr>
        <sz val="11"/>
        <color rgb="FFFF0000"/>
        <rFont val="Calibri"/>
        <family val="2"/>
        <charset val="238"/>
        <scheme val="minor"/>
      </rPr>
      <t xml:space="preserve">
</t>
    </r>
  </si>
  <si>
    <r>
      <rPr>
        <b/>
        <sz val="11"/>
        <rFont val="Calibri"/>
        <family val="2"/>
        <charset val="238"/>
        <scheme val="minor"/>
      </rPr>
      <t>Záloha a úložiště</t>
    </r>
    <r>
      <rPr>
        <sz val="11"/>
        <rFont val="Calibri"/>
        <family val="2"/>
        <charset val="238"/>
        <scheme val="minor"/>
      </rPr>
      <t xml:space="preserve">
- provedení rack
- vysokokapacitní a škálovatelné zařízení s flexibilním úložištěm a možností rozšíření mezipaměti
- CPU min. čtyřjádrový
- RAM min. 4GB
- možnost rozšíření
- HDD min. 6x6TB
- SW k zálohování
- UPS provedení rack s kapacitou výstupního výkonu 1980W
- záruka 36měs</t>
    </r>
  </si>
  <si>
    <t>Windows Server 2019 R2 standard*</t>
  </si>
  <si>
    <t>MS Server 2019 CAL users*</t>
  </si>
  <si>
    <t>* Zadavatel umožňuje nahradit kvalitativně rovnocenným nebo lepším řešením</t>
  </si>
  <si>
    <t>Nastavení WAN prvků</t>
  </si>
  <si>
    <t>Nastavení LAN prvků</t>
  </si>
  <si>
    <t>Nastavení zálohovacích zařízení</t>
  </si>
  <si>
    <t>24 měsíců + možnost prodloužení na 36 měsíců</t>
  </si>
  <si>
    <t>Roční náklady spojené s licencemi a WAN - licence systému</t>
  </si>
  <si>
    <t>Roční náklady spojené s licencemi a WAN - licence zálohování</t>
  </si>
  <si>
    <t>cena za jedn.</t>
  </si>
  <si>
    <t>Název veřejné zakázky:</t>
  </si>
  <si>
    <t>"Přístavba odborných učeben Základní školy v Moravském Písku - konektivita"</t>
  </si>
  <si>
    <t>Účastník:</t>
  </si>
  <si>
    <t>sídlo:</t>
  </si>
  <si>
    <t>Zadavatel:</t>
  </si>
  <si>
    <t>Obec Moravský Písek, Velkomoravská 1, 696 85 Moravský Písek</t>
  </si>
  <si>
    <t>vypracoval: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</si>
</sst>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11" x14ac:knownFonts="1">
    <font>
      <sz val="11"/>
      <color theme="1"/>
      <name val="Calibri"/>
      <family val="2"/>
      <charset val="238"/>
      <scheme val="minor"/>
    </font>
    <font>
      <b/>
      <sz val="11"/>
      <color theme="1"/>
      <name val="Calibri"/>
      <family val="2"/>
      <charset val="238"/>
      <scheme val="minor"/>
    </font>
    <font>
      <sz val="11"/>
      <color rgb="FFFF0000"/>
      <name val="Calibri"/>
      <family val="2"/>
      <charset val="238"/>
      <scheme val="minor"/>
    </font>
    <font>
      <sz val="11"/>
      <color rgb="FF1F497D"/>
      <name val="Calibri"/>
      <family val="2"/>
      <charset val="238"/>
    </font>
    <font>
      <b/>
      <i/>
      <sz val="11"/>
      <color theme="1"/>
      <name val="Calibri"/>
      <family val="2"/>
      <charset val="238"/>
      <scheme val="minor"/>
    </font>
    <font>
      <b/>
      <sz val="11"/>
      <name val="Calibri"/>
      <family val="2"/>
      <charset val="238"/>
      <scheme val="minor"/>
    </font>
    <font>
      <sz val="11"/>
      <name val="Calibri"/>
      <family val="2"/>
      <charset val="238"/>
      <scheme val="minor"/>
    </font>
    <font>
      <b/>
      <sz val="14"/>
      <name val="Arial Narrow"/>
      <family val="2"/>
      <charset val="238"/>
    </font>
    <font>
      <sz val="14"/>
      <name val="Arial"/>
      <family val="2"/>
      <charset val="238"/>
    </font>
    <font>
      <b/>
      <sz val="10"/>
      <name val="Calibri"/>
      <family val="2"/>
      <charset val="238"/>
      <scheme val="minor"/>
    </font>
    <font>
      <b/>
      <sz val="14"/>
      <name val="Calibri"/>
      <family val="2"/>
      <charset val="238"/>
      <scheme val="minor"/>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14996795556505021"/>
        <bgColor indexed="64"/>
      </patternFill>
    </fill>
  </fills>
  <borders count="20">
    <border>
      <left/>
      <right/>
      <top/>
      <bottom/>
      <diagonal/>
    </border>
    <border>
      <left style="thick">
        <color auto="1"/>
      </left>
      <right style="thick">
        <color auto="1"/>
      </right>
      <top style="thick">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diagonal/>
    </border>
  </borders>
  <cellStyleXfs count="1">
    <xf numFmtId="0" fontId="0" fillId="0" borderId="0"/>
  </cellStyleXfs>
  <cellXfs count="58">
    <xf numFmtId="0" fontId="0" fillId="0" borderId="0" xfId="0"/>
    <xf numFmtId="44" fontId="0" fillId="0" borderId="0" xfId="0" applyNumberFormat="1"/>
    <xf numFmtId="9" fontId="0" fillId="0" borderId="0" xfId="0" applyNumberFormat="1"/>
    <xf numFmtId="44" fontId="1" fillId="0" borderId="1" xfId="0" applyNumberFormat="1" applyFont="1" applyBorder="1"/>
    <xf numFmtId="44" fontId="0" fillId="4" borderId="1" xfId="0" applyNumberFormat="1" applyFill="1" applyBorder="1"/>
    <xf numFmtId="0" fontId="0" fillId="0" borderId="0" xfId="0" applyAlignment="1">
      <alignment horizontal="center" vertical="center" wrapText="1"/>
    </xf>
    <xf numFmtId="0" fontId="2" fillId="0" borderId="0" xfId="0" applyFont="1"/>
    <xf numFmtId="0" fontId="1" fillId="2" borderId="2" xfId="0" applyFont="1" applyFill="1" applyBorder="1"/>
    <xf numFmtId="0" fontId="1" fillId="2" borderId="3" xfId="0" applyFont="1" applyFill="1" applyBorder="1" applyAlignment="1">
      <alignment horizontal="center"/>
    </xf>
    <xf numFmtId="0" fontId="1" fillId="2" borderId="4" xfId="0" applyFont="1" applyFill="1" applyBorder="1" applyAlignment="1">
      <alignment horizontal="center" vertical="center" wrapText="1"/>
    </xf>
    <xf numFmtId="0" fontId="0" fillId="0" borderId="5" xfId="0" applyFill="1" applyBorder="1" applyAlignment="1">
      <alignment vertical="center"/>
    </xf>
    <xf numFmtId="44" fontId="0" fillId="3" borderId="6" xfId="0" applyNumberFormat="1" applyFill="1" applyBorder="1" applyAlignment="1">
      <alignment vertical="center"/>
    </xf>
    <xf numFmtId="44" fontId="0" fillId="0" borderId="6" xfId="0" applyNumberFormat="1" applyBorder="1" applyAlignment="1">
      <alignment vertical="center"/>
    </xf>
    <xf numFmtId="0" fontId="0" fillId="0" borderId="7" xfId="0" applyBorder="1" applyAlignment="1">
      <alignment horizontal="center" vertical="center" wrapText="1"/>
    </xf>
    <xf numFmtId="0" fontId="0" fillId="0" borderId="5" xfId="0" applyFill="1" applyBorder="1" applyAlignment="1">
      <alignment vertical="center" wrapText="1"/>
    </xf>
    <xf numFmtId="0" fontId="0" fillId="0" borderId="5" xfId="0" applyBorder="1" applyAlignment="1">
      <alignment vertical="center"/>
    </xf>
    <xf numFmtId="0" fontId="0" fillId="0" borderId="5" xfId="0" applyBorder="1" applyAlignment="1">
      <alignment vertical="center" wrapText="1"/>
    </xf>
    <xf numFmtId="0" fontId="2" fillId="0" borderId="5" xfId="0" applyFont="1" applyFill="1" applyBorder="1" applyAlignment="1">
      <alignment vertical="center" wrapText="1"/>
    </xf>
    <xf numFmtId="0" fontId="6" fillId="0" borderId="5" xfId="0" applyFont="1" applyFill="1" applyBorder="1" applyAlignment="1">
      <alignment vertical="center" wrapText="1"/>
    </xf>
    <xf numFmtId="0" fontId="0" fillId="0" borderId="9" xfId="0" applyBorder="1" applyAlignment="1">
      <alignment horizontal="center" vertical="center" wrapText="1"/>
    </xf>
    <xf numFmtId="44" fontId="4" fillId="0" borderId="8" xfId="0" applyNumberFormat="1" applyFont="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horizontal="center" vertical="center"/>
    </xf>
    <xf numFmtId="44" fontId="1" fillId="2" borderId="4"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44" fontId="0" fillId="2" borderId="4" xfId="0" applyNumberFormat="1" applyFill="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wrapText="1"/>
    </xf>
    <xf numFmtId="0" fontId="0" fillId="0" borderId="6" xfId="0" applyBorder="1" applyAlignment="1">
      <alignment horizontal="center" vertical="center"/>
    </xf>
    <xf numFmtId="0" fontId="0" fillId="0" borderId="6" xfId="0" applyFill="1" applyBorder="1" applyAlignment="1">
      <alignment horizontal="center" vertical="center"/>
    </xf>
    <xf numFmtId="44" fontId="0" fillId="3" borderId="16" xfId="0" applyNumberFormat="1" applyFill="1" applyBorder="1" applyAlignment="1">
      <alignment vertical="center"/>
    </xf>
    <xf numFmtId="44" fontId="0" fillId="0" borderId="17" xfId="0" applyNumberFormat="1" applyBorder="1" applyAlignment="1">
      <alignment vertical="center"/>
    </xf>
    <xf numFmtId="0" fontId="7" fillId="0" borderId="0" xfId="0" applyFont="1" applyFill="1" applyAlignment="1" applyProtection="1">
      <alignment vertical="top"/>
      <protection hidden="1"/>
    </xf>
    <xf numFmtId="0" fontId="8" fillId="0" borderId="0" xfId="0" applyFont="1" applyFill="1" applyAlignment="1">
      <alignment vertical="top"/>
    </xf>
    <xf numFmtId="0" fontId="9" fillId="0" borderId="2" xfId="0" applyFont="1" applyBorder="1" applyAlignment="1">
      <alignment vertical="top" wrapText="1"/>
    </xf>
    <xf numFmtId="0" fontId="0" fillId="0" borderId="18" xfId="0" applyFont="1" applyBorder="1"/>
    <xf numFmtId="0" fontId="0" fillId="0" borderId="19" xfId="0" applyFont="1" applyBorder="1"/>
    <xf numFmtId="0" fontId="0" fillId="0" borderId="17" xfId="0" applyFont="1" applyBorder="1"/>
    <xf numFmtId="0" fontId="0" fillId="0" borderId="14" xfId="0" applyFont="1" applyBorder="1" applyAlignment="1">
      <alignment horizontal="center" vertical="center" wrapText="1"/>
    </xf>
    <xf numFmtId="0" fontId="0" fillId="0" borderId="2" xfId="0" applyFont="1" applyBorder="1"/>
    <xf numFmtId="0" fontId="0" fillId="0" borderId="5" xfId="0" applyFont="1" applyBorder="1"/>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10" fillId="0" borderId="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0" fillId="0" borderId="3" xfId="0" applyFont="1" applyBorder="1" applyAlignment="1">
      <alignment horizontal="left" wrapText="1"/>
    </xf>
    <xf numFmtId="0" fontId="0" fillId="0" borderId="4" xfId="0" applyFont="1" applyBorder="1" applyAlignment="1">
      <alignment horizontal="left" wrapText="1"/>
    </xf>
    <xf numFmtId="0" fontId="0" fillId="0" borderId="6" xfId="0" applyFont="1" applyBorder="1" applyAlignment="1">
      <alignment horizontal="left"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9" xfId="0" applyFont="1" applyBorder="1" applyAlignment="1">
      <alignment horizontal="left" wrapText="1"/>
    </xf>
    <xf numFmtId="0" fontId="3" fillId="0" borderId="0" xfId="0" applyFont="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6" fillId="0" borderId="5" xfId="0" applyFont="1" applyFill="1" applyBorder="1" applyAlignment="1">
      <alignment vertical="center"/>
    </xf>
    <xf numFmtId="0" fontId="0" fillId="0" borderId="0" xfId="0" applyAlignment="1">
      <alignment horizont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view="pageBreakPreview" zoomScaleNormal="100" zoomScaleSheetLayoutView="100" workbookViewId="0">
      <selection activeCell="A47" sqref="A47"/>
    </sheetView>
  </sheetViews>
  <sheetFormatPr defaultRowHeight="15" x14ac:dyDescent="0.25"/>
  <cols>
    <col min="1" max="1" width="39.7109375" customWidth="1"/>
    <col min="2" max="2" width="11.28515625" customWidth="1"/>
    <col min="3" max="3" width="13.42578125" customWidth="1"/>
    <col min="4" max="4" width="18" customWidth="1"/>
    <col min="5" max="5" width="21" style="5" customWidth="1"/>
    <col min="10" max="10" width="11" bestFit="1" customWidth="1"/>
  </cols>
  <sheetData>
    <row r="1" spans="1:8" ht="43.5" customHeight="1" x14ac:dyDescent="0.25">
      <c r="A1" s="34" t="s">
        <v>42</v>
      </c>
      <c r="B1" s="44" t="s">
        <v>43</v>
      </c>
      <c r="C1" s="44"/>
      <c r="D1" s="44"/>
      <c r="E1" s="45"/>
      <c r="F1" s="32"/>
      <c r="G1" s="32"/>
      <c r="H1" s="33"/>
    </row>
    <row r="2" spans="1:8" ht="15.75" thickBot="1" x14ac:dyDescent="0.3">
      <c r="A2" s="36" t="s">
        <v>46</v>
      </c>
      <c r="B2" s="37" t="s">
        <v>47</v>
      </c>
      <c r="C2" s="37"/>
      <c r="D2" s="37"/>
      <c r="E2" s="38"/>
    </row>
    <row r="3" spans="1:8" ht="31.5" customHeight="1" x14ac:dyDescent="0.25">
      <c r="A3" s="39" t="s">
        <v>44</v>
      </c>
      <c r="B3" s="46"/>
      <c r="C3" s="46"/>
      <c r="D3" s="46"/>
      <c r="E3" s="47"/>
    </row>
    <row r="4" spans="1:8" ht="26.25" customHeight="1" x14ac:dyDescent="0.25">
      <c r="A4" s="40" t="s">
        <v>45</v>
      </c>
      <c r="B4" s="48"/>
      <c r="C4" s="48"/>
      <c r="D4" s="48"/>
      <c r="E4" s="49"/>
    </row>
    <row r="5" spans="1:8" ht="26.25" customHeight="1" thickBot="1" x14ac:dyDescent="0.3">
      <c r="A5" s="35" t="s">
        <v>48</v>
      </c>
      <c r="B5" s="50"/>
      <c r="C5" s="50"/>
      <c r="D5" s="50"/>
      <c r="E5" s="51"/>
    </row>
    <row r="6" spans="1:8" ht="15.75" thickBot="1" x14ac:dyDescent="0.3"/>
    <row r="7" spans="1:8" ht="30" x14ac:dyDescent="0.25">
      <c r="A7" s="7" t="s">
        <v>22</v>
      </c>
      <c r="B7" s="8" t="s">
        <v>0</v>
      </c>
      <c r="C7" s="8" t="s">
        <v>1</v>
      </c>
      <c r="D7" s="8" t="s">
        <v>2</v>
      </c>
      <c r="E7" s="9" t="s">
        <v>11</v>
      </c>
    </row>
    <row r="8" spans="1:8" ht="15" customHeight="1" x14ac:dyDescent="0.25">
      <c r="A8" s="10" t="s">
        <v>24</v>
      </c>
      <c r="B8" s="28">
        <v>1</v>
      </c>
      <c r="C8" s="11"/>
      <c r="D8" s="12">
        <f>B8*C8</f>
        <v>0</v>
      </c>
      <c r="E8" s="41" t="s">
        <v>38</v>
      </c>
    </row>
    <row r="9" spans="1:8" ht="30" customHeight="1" x14ac:dyDescent="0.25">
      <c r="A9" s="10" t="s">
        <v>25</v>
      </c>
      <c r="B9" s="28">
        <v>1</v>
      </c>
      <c r="C9" s="11"/>
      <c r="D9" s="12">
        <f>B9*C9</f>
        <v>0</v>
      </c>
      <c r="E9" s="42"/>
    </row>
    <row r="10" spans="1:8" ht="30" x14ac:dyDescent="0.25">
      <c r="A10" s="14" t="s">
        <v>26</v>
      </c>
      <c r="B10" s="28">
        <v>1</v>
      </c>
      <c r="C10" s="11"/>
      <c r="D10" s="12">
        <f>B10*C10</f>
        <v>0</v>
      </c>
      <c r="E10" s="42"/>
    </row>
    <row r="11" spans="1:8" ht="45" x14ac:dyDescent="0.25">
      <c r="A11" s="14" t="s">
        <v>27</v>
      </c>
      <c r="B11" s="28">
        <v>1</v>
      </c>
      <c r="C11" s="11"/>
      <c r="D11" s="12">
        <f>B11*C11</f>
        <v>0</v>
      </c>
      <c r="E11" s="42"/>
    </row>
    <row r="12" spans="1:8" x14ac:dyDescent="0.25">
      <c r="A12" s="15" t="s">
        <v>23</v>
      </c>
      <c r="B12" s="28">
        <v>1</v>
      </c>
      <c r="C12" s="11"/>
      <c r="D12" s="12">
        <f>B12*C12</f>
        <v>0</v>
      </c>
      <c r="E12" s="43"/>
    </row>
    <row r="13" spans="1:8" ht="15.75" thickBot="1" x14ac:dyDescent="0.3">
      <c r="A13" s="53" t="s">
        <v>28</v>
      </c>
      <c r="B13" s="54"/>
      <c r="C13" s="55"/>
      <c r="D13" s="20">
        <f>SUM(D8:D12)</f>
        <v>0</v>
      </c>
      <c r="E13" s="19"/>
    </row>
    <row r="14" spans="1:8" x14ac:dyDescent="0.25">
      <c r="A14" s="21" t="s">
        <v>15</v>
      </c>
      <c r="B14" s="22" t="s">
        <v>0</v>
      </c>
      <c r="C14" s="8" t="s">
        <v>1</v>
      </c>
      <c r="D14" s="8" t="s">
        <v>2</v>
      </c>
      <c r="E14" s="23"/>
    </row>
    <row r="15" spans="1:8" ht="165" x14ac:dyDescent="0.25">
      <c r="A15" s="16" t="s">
        <v>29</v>
      </c>
      <c r="B15" s="29">
        <v>1</v>
      </c>
      <c r="C15" s="11"/>
      <c r="D15" s="12">
        <f t="shared" ref="D15:D19" si="0">B15*C15</f>
        <v>0</v>
      </c>
      <c r="E15" s="13" t="s">
        <v>8</v>
      </c>
    </row>
    <row r="16" spans="1:8" ht="180" x14ac:dyDescent="0.25">
      <c r="A16" s="17" t="s">
        <v>30</v>
      </c>
      <c r="B16" s="28">
        <v>1</v>
      </c>
      <c r="C16" s="11"/>
      <c r="D16" s="12">
        <f t="shared" si="0"/>
        <v>0</v>
      </c>
      <c r="E16" s="41" t="s">
        <v>9</v>
      </c>
    </row>
    <row r="17" spans="1:10" x14ac:dyDescent="0.25">
      <c r="A17" s="56" t="s">
        <v>32</v>
      </c>
      <c r="B17" s="28">
        <v>1</v>
      </c>
      <c r="C17" s="11"/>
      <c r="D17" s="12">
        <f t="shared" si="0"/>
        <v>0</v>
      </c>
      <c r="E17" s="42"/>
      <c r="F17" s="6"/>
      <c r="G17" s="6"/>
      <c r="H17" s="6"/>
      <c r="I17" s="6"/>
    </row>
    <row r="18" spans="1:10" x14ac:dyDescent="0.25">
      <c r="A18" s="56" t="s">
        <v>33</v>
      </c>
      <c r="B18" s="28">
        <v>100</v>
      </c>
      <c r="C18" s="11"/>
      <c r="D18" s="12">
        <f t="shared" si="0"/>
        <v>0</v>
      </c>
      <c r="E18" s="43"/>
      <c r="F18" s="6"/>
      <c r="G18" s="6"/>
      <c r="H18" s="6"/>
      <c r="I18" s="6"/>
    </row>
    <row r="19" spans="1:10" ht="195" x14ac:dyDescent="0.25">
      <c r="A19" s="18" t="s">
        <v>31</v>
      </c>
      <c r="B19" s="29">
        <v>1</v>
      </c>
      <c r="C19" s="11"/>
      <c r="D19" s="12">
        <f t="shared" si="0"/>
        <v>0</v>
      </c>
      <c r="E19" s="13" t="s">
        <v>8</v>
      </c>
      <c r="F19" s="6"/>
      <c r="G19" s="6"/>
      <c r="H19" s="6"/>
      <c r="I19" s="6"/>
      <c r="J19" s="6"/>
    </row>
    <row r="20" spans="1:10" ht="23.25" customHeight="1" thickBot="1" x14ac:dyDescent="0.3">
      <c r="A20" s="53" t="s">
        <v>28</v>
      </c>
      <c r="B20" s="54"/>
      <c r="C20" s="55"/>
      <c r="D20" s="20">
        <f>SUM(D15:D19)</f>
        <v>0</v>
      </c>
      <c r="E20" s="19"/>
    </row>
    <row r="21" spans="1:10" ht="41.25" customHeight="1" x14ac:dyDescent="0.25">
      <c r="A21" s="21" t="s">
        <v>16</v>
      </c>
      <c r="B21" s="24" t="s">
        <v>10</v>
      </c>
      <c r="C21" s="8" t="s">
        <v>41</v>
      </c>
      <c r="D21" s="8" t="s">
        <v>2</v>
      </c>
      <c r="E21" s="25"/>
    </row>
    <row r="22" spans="1:10" x14ac:dyDescent="0.25">
      <c r="A22" s="10" t="s">
        <v>35</v>
      </c>
      <c r="B22" s="29">
        <v>2</v>
      </c>
      <c r="C22" s="11"/>
      <c r="D22" s="12">
        <f t="shared" ref="D22:D28" si="1">B22*C22</f>
        <v>0</v>
      </c>
      <c r="E22" s="13"/>
    </row>
    <row r="23" spans="1:10" x14ac:dyDescent="0.25">
      <c r="A23" s="10" t="s">
        <v>36</v>
      </c>
      <c r="B23" s="29">
        <v>2</v>
      </c>
      <c r="C23" s="11"/>
      <c r="D23" s="12">
        <f t="shared" si="1"/>
        <v>0</v>
      </c>
      <c r="E23" s="13"/>
    </row>
    <row r="24" spans="1:10" x14ac:dyDescent="0.25">
      <c r="A24" s="15" t="s">
        <v>3</v>
      </c>
      <c r="B24" s="29">
        <v>1</v>
      </c>
      <c r="C24" s="11"/>
      <c r="D24" s="12">
        <f t="shared" si="1"/>
        <v>0</v>
      </c>
      <c r="E24" s="13"/>
    </row>
    <row r="25" spans="1:10" x14ac:dyDescent="0.25">
      <c r="A25" s="15" t="s">
        <v>37</v>
      </c>
      <c r="B25" s="29">
        <v>2</v>
      </c>
      <c r="C25" s="11"/>
      <c r="D25" s="12">
        <f t="shared" si="1"/>
        <v>0</v>
      </c>
      <c r="E25" s="13"/>
    </row>
    <row r="26" spans="1:10" x14ac:dyDescent="0.25">
      <c r="A26" s="15" t="s">
        <v>4</v>
      </c>
      <c r="B26" s="29">
        <v>6</v>
      </c>
      <c r="C26" s="11"/>
      <c r="D26" s="12">
        <f t="shared" si="1"/>
        <v>0</v>
      </c>
      <c r="E26" s="13"/>
    </row>
    <row r="27" spans="1:10" x14ac:dyDescent="0.25">
      <c r="A27" s="15" t="s">
        <v>5</v>
      </c>
      <c r="B27" s="29">
        <v>10</v>
      </c>
      <c r="C27" s="11"/>
      <c r="D27" s="12">
        <f t="shared" si="1"/>
        <v>0</v>
      </c>
      <c r="E27" s="13"/>
    </row>
    <row r="28" spans="1:10" x14ac:dyDescent="0.25">
      <c r="A28" s="15" t="s">
        <v>6</v>
      </c>
      <c r="B28" s="29">
        <v>10</v>
      </c>
      <c r="C28" s="11"/>
      <c r="D28" s="12">
        <f t="shared" si="1"/>
        <v>0</v>
      </c>
      <c r="E28" s="13"/>
    </row>
    <row r="29" spans="1:10" x14ac:dyDescent="0.25">
      <c r="A29" s="15" t="s">
        <v>7</v>
      </c>
      <c r="B29" s="29">
        <v>20</v>
      </c>
      <c r="C29" s="11"/>
      <c r="D29" s="12">
        <f t="shared" ref="D29:D31" si="2">B29*C29</f>
        <v>0</v>
      </c>
      <c r="E29" s="26"/>
    </row>
    <row r="30" spans="1:10" ht="30" x14ac:dyDescent="0.25">
      <c r="A30" s="18" t="s">
        <v>39</v>
      </c>
      <c r="B30" s="29">
        <v>1</v>
      </c>
      <c r="C30" s="30"/>
      <c r="D30" s="31">
        <f t="shared" si="2"/>
        <v>0</v>
      </c>
      <c r="E30" s="27"/>
    </row>
    <row r="31" spans="1:10" ht="30" x14ac:dyDescent="0.25">
      <c r="A31" s="18" t="s">
        <v>40</v>
      </c>
      <c r="B31" s="29">
        <v>1</v>
      </c>
      <c r="C31" s="30"/>
      <c r="D31" s="31">
        <f t="shared" si="2"/>
        <v>0</v>
      </c>
      <c r="E31" s="27"/>
    </row>
    <row r="32" spans="1:10" ht="24" customHeight="1" thickBot="1" x14ac:dyDescent="0.3">
      <c r="A32" s="53" t="s">
        <v>28</v>
      </c>
      <c r="B32" s="54"/>
      <c r="C32" s="55"/>
      <c r="D32" s="20">
        <f>SUM(D22:D31)</f>
        <v>0</v>
      </c>
      <c r="E32" s="19"/>
    </row>
    <row r="33" spans="1:5" ht="15.75" thickBot="1" x14ac:dyDescent="0.3"/>
    <row r="34" spans="1:5" ht="16.5" thickTop="1" thickBot="1" x14ac:dyDescent="0.3">
      <c r="A34" t="s">
        <v>12</v>
      </c>
      <c r="D34" s="3">
        <f>D32+D20+D13</f>
        <v>0</v>
      </c>
    </row>
    <row r="35" spans="1:5" ht="16.5" thickTop="1" thickBot="1" x14ac:dyDescent="0.3">
      <c r="A35" t="s">
        <v>13</v>
      </c>
      <c r="B35" s="2">
        <v>0.21</v>
      </c>
      <c r="D35" s="1">
        <f>D34*0.21</f>
        <v>0</v>
      </c>
    </row>
    <row r="36" spans="1:5" ht="16.5" thickTop="1" thickBot="1" x14ac:dyDescent="0.3">
      <c r="A36" t="s">
        <v>14</v>
      </c>
      <c r="D36" s="4">
        <f>D34+D35</f>
        <v>0</v>
      </c>
    </row>
    <row r="37" spans="1:5" ht="15.75" thickTop="1" x14ac:dyDescent="0.25"/>
    <row r="39" spans="1:5" x14ac:dyDescent="0.25">
      <c r="A39" t="s">
        <v>21</v>
      </c>
    </row>
    <row r="40" spans="1:5" ht="15" customHeight="1" x14ac:dyDescent="0.25">
      <c r="A40" s="52" t="s">
        <v>17</v>
      </c>
      <c r="B40" s="52"/>
      <c r="C40" s="52"/>
      <c r="D40" s="52"/>
      <c r="E40" s="52"/>
    </row>
    <row r="41" spans="1:5" x14ac:dyDescent="0.25">
      <c r="A41" s="52"/>
      <c r="B41" s="52"/>
      <c r="C41" s="52"/>
      <c r="D41" s="52"/>
      <c r="E41" s="52"/>
    </row>
    <row r="42" spans="1:5" x14ac:dyDescent="0.25">
      <c r="A42" s="52"/>
      <c r="B42" s="52"/>
      <c r="C42" s="52"/>
      <c r="D42" s="52"/>
      <c r="E42" s="52"/>
    </row>
    <row r="43" spans="1:5" ht="159" customHeight="1" x14ac:dyDescent="0.25">
      <c r="A43" s="52"/>
      <c r="B43" s="52"/>
      <c r="C43" s="52"/>
      <c r="D43" s="52"/>
      <c r="E43" s="52"/>
    </row>
    <row r="44" spans="1:5" ht="409.5" customHeight="1" x14ac:dyDescent="0.25">
      <c r="A44" s="52"/>
      <c r="B44" s="52"/>
      <c r="C44" s="52"/>
      <c r="D44" s="52"/>
      <c r="E44" s="52"/>
    </row>
    <row r="45" spans="1:5" ht="27" customHeight="1" x14ac:dyDescent="0.25">
      <c r="A45" t="s">
        <v>34</v>
      </c>
    </row>
    <row r="46" spans="1:5" x14ac:dyDescent="0.25">
      <c r="A46" s="57"/>
      <c r="B46" s="57"/>
      <c r="C46" s="57"/>
      <c r="D46" s="57"/>
      <c r="E46" s="57"/>
    </row>
    <row r="50" spans="1:4" x14ac:dyDescent="0.25">
      <c r="A50" t="s">
        <v>18</v>
      </c>
    </row>
    <row r="51" spans="1:4" x14ac:dyDescent="0.25">
      <c r="A51" t="s">
        <v>19</v>
      </c>
      <c r="D51" t="s">
        <v>20</v>
      </c>
    </row>
  </sheetData>
  <mergeCells count="11">
    <mergeCell ref="A46:E46"/>
    <mergeCell ref="A40:E44"/>
    <mergeCell ref="A20:C20"/>
    <mergeCell ref="A32:C32"/>
    <mergeCell ref="E16:E18"/>
    <mergeCell ref="A13:C13"/>
    <mergeCell ref="E8:E12"/>
    <mergeCell ref="B1:E1"/>
    <mergeCell ref="B3:E3"/>
    <mergeCell ref="B4:E4"/>
    <mergeCell ref="B5:E5"/>
  </mergeCells>
  <pageMargins left="0.7" right="0.7" top="0.78740157499999996" bottom="0.78740157499999996" header="0.3" footer="0.3"/>
  <pageSetup paperSize="9" scale="8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9EF9E8C-C85D-437E-BC7A-08F66DB5626E}">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Technologie-dodávka+montáž</vt:lpstr>
      <vt:lpstr>'Technologie-dodávka+montáž'!Oblast_tisku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2019-11-20T14:59:14Z</dcterms:created>
  <dcterms:modified xsi:type="dcterms:W3CDTF">2019-11-21T16:34:08Z</dcterms:modified>
</cp:coreProperties>
</file>