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VZ\Zakázky dle zákona\2024\eIDAS_Zajištění služeb digitální důvěry\k obeslání komise\Final od JJ\"/>
    </mc:Choice>
  </mc:AlternateContent>
  <xr:revisionPtr revIDLastSave="0" documentId="13_ncr:1_{0F7F0887-A8A9-4957-A94C-91A0A0CDF6F7}" xr6:coauthVersionLast="47" xr6:coauthVersionMax="47" xr10:uidLastSave="{00000000-0000-0000-0000-000000000000}"/>
  <bookViews>
    <workbookView xWindow="28680" yWindow="-120" windowWidth="29040" windowHeight="15720" xr2:uid="{26E962C2-9498-4602-826B-AF38936079CC}"/>
  </bookViews>
  <sheets>
    <sheet name="List1" sheetId="1" r:id="rId1"/>
  </sheets>
  <definedNames>
    <definedName name="_xlnm.Print_Titles" localSheetId="0">List1!$5:$6</definedName>
    <definedName name="_xlnm.Print_Area" localSheetId="0">List1!$A$1:$I$71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20" i="1"/>
  <c r="I20" i="1" s="1"/>
  <c r="H19" i="1"/>
  <c r="I19" i="1" s="1"/>
  <c r="I8" i="1"/>
  <c r="I9" i="1"/>
  <c r="I15" i="1"/>
  <c r="I21" i="1"/>
  <c r="I22" i="1"/>
  <c r="I53" i="1"/>
  <c r="I54" i="1"/>
  <c r="I55" i="1"/>
  <c r="I7" i="1"/>
  <c r="H59" i="1" l="1"/>
  <c r="I59" i="1" s="1"/>
  <c r="H58" i="1"/>
  <c r="I58" i="1" s="1"/>
  <c r="H57" i="1"/>
  <c r="I57" i="1" s="1"/>
  <c r="H47" i="1"/>
  <c r="I47" i="1" s="1"/>
  <c r="H41" i="1"/>
  <c r="I41" i="1" s="1"/>
  <c r="H35" i="1"/>
  <c r="I35" i="1" s="1"/>
  <c r="H29" i="1"/>
  <c r="I29" i="1" s="1"/>
  <c r="H23" i="1"/>
  <c r="I23" i="1" s="1"/>
  <c r="H17" i="1"/>
  <c r="I17" i="1" s="1"/>
  <c r="H16" i="1"/>
  <c r="I16" i="1" s="1"/>
  <c r="H14" i="1"/>
  <c r="I14" i="1" s="1"/>
  <c r="H13" i="1"/>
  <c r="I13" i="1" s="1"/>
  <c r="H12" i="1"/>
  <c r="I12" i="1" s="1"/>
  <c r="H11" i="1"/>
  <c r="I11" i="1" s="1"/>
  <c r="H10" i="1"/>
  <c r="I10" i="1" s="1"/>
  <c r="I60" i="1" l="1"/>
</calcChain>
</file>

<file path=xl/sharedStrings.xml><?xml version="1.0" encoding="utf-8"?>
<sst xmlns="http://schemas.openxmlformats.org/spreadsheetml/2006/main" count="222" uniqueCount="106">
  <si>
    <t>Položka plnění</t>
  </si>
  <si>
    <t>Jednotková cena</t>
  </si>
  <si>
    <t>ks</t>
  </si>
  <si>
    <t>Dodávka Certifikátu pro pečeti</t>
  </si>
  <si>
    <t>Dodávka Technologického certifikátu</t>
  </si>
  <si>
    <t>Dodávka SSL/TLS certifikátu</t>
  </si>
  <si>
    <t>---</t>
  </si>
  <si>
    <t>- nad 100.000 ks za měsíc</t>
  </si>
  <si>
    <t>Pořad.č. Služby*</t>
  </si>
  <si>
    <t>Ceny uvedeny v Kč bez DPH</t>
  </si>
  <si>
    <t>*)</t>
  </si>
  <si>
    <t>**)</t>
  </si>
  <si>
    <t>***)</t>
  </si>
  <si>
    <t>pole k vyplnění!</t>
  </si>
  <si>
    <t>+)</t>
  </si>
  <si>
    <t>A</t>
  </si>
  <si>
    <t>B</t>
  </si>
  <si>
    <t>C</t>
  </si>
  <si>
    <t>D</t>
  </si>
  <si>
    <t>E</t>
  </si>
  <si>
    <t>F</t>
  </si>
  <si>
    <t>G</t>
  </si>
  <si>
    <t>Dodávka Čipové karty</t>
  </si>
  <si>
    <r>
      <t>Ověření platnosti el. podpisu, pečeti a časového razítka</t>
    </r>
    <r>
      <rPr>
        <vertAlign val="superscript"/>
        <sz val="10"/>
        <color theme="1"/>
        <rFont val="Arial Narrow"/>
        <family val="2"/>
        <charset val="238"/>
      </rPr>
      <t>+</t>
    </r>
  </si>
  <si>
    <r>
      <t>Vytvoření Podpisu na dálku</t>
    </r>
    <r>
      <rPr>
        <vertAlign val="superscript"/>
        <sz val="10"/>
        <color theme="1"/>
        <rFont val="Arial Narrow"/>
        <family val="2"/>
        <charset val="238"/>
      </rPr>
      <t>+</t>
    </r>
  </si>
  <si>
    <r>
      <t>Vytvoření Pečeti na dálku</t>
    </r>
    <r>
      <rPr>
        <vertAlign val="superscript"/>
        <sz val="10"/>
        <color theme="1"/>
        <rFont val="Arial Narrow"/>
        <family val="2"/>
        <charset val="238"/>
      </rPr>
      <t>+</t>
    </r>
  </si>
  <si>
    <r>
      <t>Dodávka Časového razítka</t>
    </r>
    <r>
      <rPr>
        <vertAlign val="superscript"/>
        <sz val="10"/>
        <color theme="1"/>
        <rFont val="Arial Narrow"/>
        <family val="2"/>
        <charset val="238"/>
      </rPr>
      <t>+</t>
    </r>
  </si>
  <si>
    <t>Osobní návštěva Objednatele na pracovišti Poskytovatele</t>
  </si>
  <si>
    <t>MD</t>
  </si>
  <si>
    <t>Služby Analytika</t>
  </si>
  <si>
    <t>Služby Projektového managera</t>
  </si>
  <si>
    <t>Služby Programátora</t>
  </si>
  <si>
    <t>den</t>
  </si>
  <si>
    <t>rok</t>
  </si>
  <si>
    <t>++)</t>
  </si>
  <si>
    <t>Dodávka Tokenu</t>
  </si>
  <si>
    <t>H</t>
  </si>
  <si>
    <t>+++)</t>
  </si>
  <si>
    <t>Dodávka Zaměstnaneckého certifikátu
(vždy pár 1 kus kvalifikovaný zaměstnanecký certifikát pro elektronický podpis a 1 kus komerční resp. komerční identitní zaměstnanecký certifikát)</t>
  </si>
  <si>
    <t>Výjezd mobilní registrační autority (MRA)
(kromě výjezdů v rámci Služeb [7] a [13])</t>
  </si>
  <si>
    <r>
      <t>Dodávka Centrálního modulu</t>
    </r>
    <r>
      <rPr>
        <vertAlign val="superscript"/>
        <sz val="10"/>
        <color theme="1"/>
        <rFont val="Arial Narrow"/>
        <family val="2"/>
        <charset val="238"/>
      </rPr>
      <t>++</t>
    </r>
  </si>
  <si>
    <r>
      <t>- dodávka Fáze č. 1 Centrálního modulu</t>
    </r>
    <r>
      <rPr>
        <vertAlign val="superscript"/>
        <sz val="10"/>
        <color theme="1"/>
        <rFont val="Arial Narrow"/>
        <family val="2"/>
        <charset val="238"/>
      </rPr>
      <t>++</t>
    </r>
    <r>
      <rPr>
        <sz val="10"/>
        <color theme="1"/>
        <rFont val="Arial Narrow"/>
        <family val="2"/>
        <charset val="238"/>
      </rPr>
      <t xml:space="preserve">
(pro Služby: Časová razítka [15], Pečeti na dálku [16], Ověřování na dálku [17])</t>
    </r>
  </si>
  <si>
    <r>
      <t>- dodávka Fáze č. 2 Centrálního modulu</t>
    </r>
    <r>
      <rPr>
        <vertAlign val="superscript"/>
        <sz val="10"/>
        <color theme="1"/>
        <rFont val="Arial Narrow"/>
        <family val="2"/>
        <charset val="238"/>
      </rPr>
      <t>++</t>
    </r>
    <r>
      <rPr>
        <sz val="10"/>
        <color theme="1"/>
        <rFont val="Arial Narrow"/>
        <family val="2"/>
        <charset val="238"/>
      </rPr>
      <t xml:space="preserve">
(pro Služby: Podpisy na dálku [18], Archivace [19])</t>
    </r>
  </si>
  <si>
    <t>Podpora Centrálního modulu na 1 rok</t>
  </si>
  <si>
    <t>Podpora PC-desktop SW na 1 rok</t>
  </si>
  <si>
    <t>Podpora Webového řešení na 1 rok</t>
  </si>
  <si>
    <t>Dodávka Ovládacího SW</t>
  </si>
  <si>
    <t>Dodávka Webového řešení pro el. podepisování v internetových prohlížečích</t>
  </si>
  <si>
    <t>Dodávka PC-desktop SW pro manuální operace</t>
  </si>
  <si>
    <t>Pokud je ve sloupci F - "Jednotková cena" uvedena nenulová cena, nebude za Archivaci dokumentu fakturována ani cena dodaného Časového razítka [15], ani cena Ověření platnosti [18]</t>
  </si>
  <si>
    <t>Předpokládaný objem plnění
za 1 rok***</t>
  </si>
  <si>
    <t>Předpokládaný objem plnění
za 4 roky***</t>
  </si>
  <si>
    <t>7</t>
  </si>
  <si>
    <t>1.1</t>
  </si>
  <si>
    <t>1.2</t>
  </si>
  <si>
    <t>1.3</t>
  </si>
  <si>
    <t>1.4</t>
  </si>
  <si>
    <t>1.5</t>
  </si>
  <si>
    <t>1.6</t>
  </si>
  <si>
    <t>1.7</t>
  </si>
  <si>
    <t>1.8
1.13</t>
  </si>
  <si>
    <t>1.9
1.14</t>
  </si>
  <si>
    <t>1.10</t>
  </si>
  <si>
    <t>1.11</t>
  </si>
  <si>
    <t>1.12</t>
  </si>
  <si>
    <t>1.13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</si>
  <si>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</si>
  <si>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</si>
  <si>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</si>
  <si>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</si>
  <si>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</si>
  <si>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</si>
  <si>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</si>
  <si>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</si>
  <si>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</si>
  <si>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</si>
  <si>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1.26.1</t>
  </si>
  <si>
    <t>1.26.2</t>
  </si>
  <si>
    <t>1.26.3</t>
  </si>
  <si>
    <t>I</t>
  </si>
  <si>
    <t>NABÍDKOVÁ CENA CELKEM:</t>
  </si>
  <si>
    <t>Dodání certifikátu distanční službou</t>
  </si>
  <si>
    <t>Všechny ceny uvedené v této Příloze jsou nejvýše přípustné, konečné a zahrnují veškeré náklady Prodávajícího spojené s úplnou a kvalitní realizací veřejné zakázky.</t>
  </si>
  <si>
    <t>cenová pásma definovaná Poskytovatelem: Ve sloupci F - "Jednotková cena" jsou uvedeny nenulové ceny buď pro jednotlivá pásma - pak se uplatní pásmové ceny, nebo bude uvedena jen cena základní tj. cena na řádku, na kterém je název a předpokládaný objem Služby (tzv. "cena základní") - pak se pásmové ceny neuplatní. V případě, že jsou vyplněné všechny ceny, použije se cena základní a na pásmové ceny nebude brán zřetel. Pro vyhodnocení "Modelové varianty" dle vysvětlivky "***" a při použití pásmových cen bude použit jejich aritmetický průměr.</t>
  </si>
  <si>
    <t>- nad 25.000 ks za měsíc</t>
  </si>
  <si>
    <t>- nad 50.000 ks za měsíc</t>
  </si>
  <si>
    <t>- do 5.000 ks za měsíc</t>
  </si>
  <si>
    <t>- nad 5.000 ks za měsíc</t>
  </si>
  <si>
    <t>- do 5 ks za měsíc</t>
  </si>
  <si>
    <t>- nad 5 ks za měsíc</t>
  </si>
  <si>
    <t>- nad 10 ks za měsíc</t>
  </si>
  <si>
    <t>- nad 50 ks za měsíc</t>
  </si>
  <si>
    <t>- nad 100 ks za měsíc</t>
  </si>
  <si>
    <r>
      <t xml:space="preserve">Obměna certifikátů - jednorázová počáteční obměna platných, dříve vydaných certifikátů v těchto počtech:
</t>
    </r>
    <r>
      <rPr>
        <sz val="10"/>
        <rFont val="Arial Narrow"/>
        <family val="2"/>
        <charset val="238"/>
      </rPr>
      <t xml:space="preserve">• 270 ks Zaměstnaneckých certifikátů (párů dle Služby [3])
• 0 ks Certifikátů pro pečeti
• 4 ks Technologických certifikátů
• 0 ks SSL/TLS certifikátů
</t>
    </r>
    <r>
      <rPr>
        <sz val="10"/>
        <color theme="1"/>
        <rFont val="Arial Narrow"/>
        <family val="2"/>
        <charset val="238"/>
      </rPr>
      <t>včetně ceny těchto certifikátů</t>
    </r>
  </si>
  <si>
    <r>
      <t xml:space="preserve">Obměna HW prostředků - jednorázová počáteční obměna dříve vydaných HW prostředků v těchto počtech:
</t>
    </r>
    <r>
      <rPr>
        <sz val="10"/>
        <rFont val="Arial Narrow"/>
        <family val="2"/>
        <charset val="238"/>
      </rPr>
      <t xml:space="preserve">• 270.ks Čipových karet (Starcos 3.7)
• 270 ks USB snímačů
</t>
    </r>
    <r>
      <rPr>
        <sz val="10"/>
        <color theme="1"/>
        <rFont val="Arial Narrow"/>
        <family val="2"/>
        <charset val="238"/>
      </rPr>
      <t>včetně ceny těchto HW prostředků</t>
    </r>
  </si>
  <si>
    <t>Cena celkem</t>
  </si>
  <si>
    <t>pořadové číslo Služby dle čl. I návrhu smlouvy, která tvoří přílohu č. I zadávací dokumentace (dále jen "Návrh smlouvy")</t>
  </si>
  <si>
    <t>odkazy na čísla odstavců ve specifikaci předmětu plnění v čl. I Návrhu smlouvy</t>
  </si>
  <si>
    <t>Tzv. "Modelová varianta", definovaná v čl. I zadávací dokumentace, představuje předpokládaný objem plnění za dobu platnosti smlouvy stanovený pouze pro účely porovnání a vyhodnocení nabídek účastníků – skutečný objem plnění se v průběhu plnění veřejné zakázky může lišit podle aktuálních potřeb zadavatele a objme plnění v Modelové vartiantě tak může být čerpán nerovnoměrně, přečerpán, nedočerpán nebo zcela nečerpán</t>
  </si>
  <si>
    <t>Bude vyplněna cena na řádku č. 1 nebo na řádcích č. 2 a 3 - pode toho, zda Centrální modul bude dodán najednou nebo po částech (fázích) dle čl. II odst. 4 a 5 Návrhu smlouvy.</t>
  </si>
  <si>
    <r>
      <t xml:space="preserve">Archivace - uchování  el. podpisu </t>
    </r>
    <r>
      <rPr>
        <sz val="10"/>
        <rFont val="Arial Narrow"/>
        <family val="2"/>
        <charset val="238"/>
      </rPr>
      <t xml:space="preserve">resp. </t>
    </r>
    <r>
      <rPr>
        <sz val="10"/>
        <color theme="1"/>
        <rFont val="Arial Narrow"/>
        <family val="2"/>
        <charset val="238"/>
      </rPr>
      <t>pečeti</t>
    </r>
    <r>
      <rPr>
        <vertAlign val="superscript"/>
        <sz val="10"/>
        <color theme="1"/>
        <rFont val="Arial Narrow"/>
        <family val="2"/>
        <charset val="238"/>
      </rPr>
      <t>+</t>
    </r>
    <r>
      <rPr>
        <sz val="10"/>
        <color theme="1"/>
        <rFont val="Arial Narrow"/>
        <family val="2"/>
        <charset val="238"/>
      </rPr>
      <t>,</t>
    </r>
    <r>
      <rPr>
        <vertAlign val="superscript"/>
        <sz val="10"/>
        <color theme="1"/>
        <rFont val="Arial Narrow"/>
        <family val="2"/>
        <charset val="238"/>
      </rPr>
      <t>+++</t>
    </r>
    <r>
      <rPr>
        <sz val="10"/>
        <color theme="1"/>
        <rFont val="Arial Narrow"/>
        <family val="2"/>
        <charset val="238"/>
      </rPr>
      <t xml:space="preserve">
(obsahuje 1x časové razítko [15] + 1x ověření planosti [17])</t>
    </r>
  </si>
  <si>
    <t>Č. řádku</t>
  </si>
  <si>
    <t>Odkaz na čl. I Smlouvy**</t>
  </si>
  <si>
    <t>Měrná jednotka</t>
  </si>
  <si>
    <t>Příloha č. IV ZD - Nabídková cena</t>
  </si>
  <si>
    <t>VZ_Zajištění služeb digitální důvěry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</si>
</sst>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name val="Arial"/>
      <family val="2"/>
      <charset val="238"/>
    </font>
    <font>
      <i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quotePrefix="1" applyFont="1" applyAlignment="1">
      <alignment horizontal="right" vertical="top" wrapText="1"/>
    </xf>
    <xf numFmtId="0" fontId="0" fillId="0" borderId="0" xfId="0" applyAlignment="1">
      <alignment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right" vertical="top"/>
    </xf>
    <xf numFmtId="0" fontId="2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17" fillId="5" borderId="9" xfId="0" applyNumberFormat="1" applyFont="1" applyFill="1" applyBorder="1" applyAlignment="1">
      <alignment horizontal="right" vertical="center" wrapText="1"/>
    </xf>
    <xf numFmtId="0" fontId="12" fillId="0" borderId="0" xfId="0" applyFont="1" applyBorder="1"/>
    <xf numFmtId="0" fontId="0" fillId="0" borderId="0" xfId="0" applyBorder="1"/>
    <xf numFmtId="49" fontId="2" fillId="0" borderId="3" xfId="0" applyNumberFormat="1" applyFont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2" fillId="0" borderId="1" xfId="0" quotePrefix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" fontId="2" fillId="3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10" fillId="2" borderId="16" xfId="0" applyNumberFormat="1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19" xfId="0" quotePrefix="1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4" fontId="11" fillId="2" borderId="21" xfId="0" applyNumberFormat="1" applyFont="1" applyFill="1" applyBorder="1" applyAlignment="1">
      <alignment horizontal="center" vertical="center" wrapText="1"/>
    </xf>
    <xf numFmtId="4" fontId="8" fillId="2" borderId="22" xfId="0" applyNumberFormat="1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right" vertical="center" wrapText="1"/>
    </xf>
    <xf numFmtId="4" fontId="2" fillId="4" borderId="24" xfId="0" applyNumberFormat="1" applyFont="1" applyFill="1" applyBorder="1" applyAlignment="1">
      <alignment horizontal="right" vertical="center" wrapText="1"/>
    </xf>
    <xf numFmtId="3" fontId="2" fillId="4" borderId="24" xfId="0" applyNumberFormat="1" applyFont="1" applyFill="1" applyBorder="1" applyAlignment="1">
      <alignment horizontal="center" vertical="center" wrapText="1"/>
    </xf>
    <xf numFmtId="4" fontId="2" fillId="4" borderId="22" xfId="0" applyNumberFormat="1" applyFont="1" applyFill="1" applyBorder="1" applyAlignment="1">
      <alignment horizontal="right" vertical="center" wrapText="1"/>
    </xf>
    <xf numFmtId="0" fontId="19" fillId="0" borderId="0" xfId="0" applyFont="1" applyAlignment="1" applyProtection="1">
      <alignment horizontal="left" vertical="top" wrapText="1"/>
      <protection hidden="1"/>
    </xf>
    <xf numFmtId="0" fontId="20" fillId="0" borderId="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7" fillId="4" borderId="7" xfId="0" applyFont="1" applyFill="1" applyBorder="1" applyAlignment="1">
      <alignment horizontal="right" vertical="center" wrapText="1"/>
    </xf>
    <xf numFmtId="0" fontId="17" fillId="4" borderId="8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EBDA-27B3-4E1C-A5E0-B12A20B964EE}">
  <sheetPr>
    <pageSetUpPr fitToPage="1"/>
  </sheetPr>
  <dimension ref="A1:K71"/>
  <sheetViews>
    <sheetView tabSelected="1" topLeftCell="A54" zoomScale="110" zoomScaleNormal="110" workbookViewId="0">
      <selection activeCell="L49" sqref="L49"/>
    </sheetView>
  </sheetViews>
  <sheetFormatPr defaultRowHeight="12.5" x14ac:dyDescent="0.25"/>
  <cols>
    <col min="1" max="1" width="5.1796875" customWidth="1"/>
    <col min="2" max="2" width="6.81640625" bestFit="1" customWidth="1"/>
    <col min="3" max="3" width="41.453125" customWidth="1"/>
    <col min="6" max="6" width="11.7265625" style="2" customWidth="1"/>
    <col min="7" max="8" width="12.7265625" style="5" customWidth="1"/>
    <col min="9" max="9" width="19.453125" style="2" customWidth="1"/>
    <col min="10" max="11" width="9.26953125" style="19"/>
  </cols>
  <sheetData>
    <row r="1" spans="1:11" ht="15.5" x14ac:dyDescent="0.35">
      <c r="A1" s="79" t="s">
        <v>105</v>
      </c>
      <c r="B1" s="79"/>
      <c r="C1" s="79"/>
      <c r="D1" s="79"/>
      <c r="E1" s="79"/>
      <c r="F1" s="79"/>
      <c r="G1" s="79"/>
      <c r="H1" s="79"/>
      <c r="I1" s="79"/>
    </row>
    <row r="2" spans="1:11" s="4" customFormat="1" ht="20" customHeight="1" x14ac:dyDescent="0.4">
      <c r="A2" s="80" t="s">
        <v>104</v>
      </c>
      <c r="B2" s="80"/>
      <c r="C2" s="80"/>
      <c r="D2" s="80"/>
      <c r="E2" s="80"/>
      <c r="F2" s="80"/>
      <c r="G2" s="80"/>
      <c r="H2" s="80"/>
      <c r="I2" s="80"/>
      <c r="J2" s="17"/>
      <c r="K2" s="17"/>
    </row>
    <row r="4" spans="1:11" s="7" customFormat="1" ht="20" customHeight="1" thickBot="1" x14ac:dyDescent="0.3">
      <c r="A4" s="13"/>
      <c r="B4" s="13"/>
      <c r="F4" s="8"/>
      <c r="G4" s="6"/>
      <c r="I4" s="6" t="s">
        <v>9</v>
      </c>
      <c r="J4" s="18"/>
      <c r="K4" s="18"/>
    </row>
    <row r="5" spans="1:11" s="14" customFormat="1" ht="10" customHeight="1" x14ac:dyDescent="0.25">
      <c r="A5" s="48" t="s">
        <v>15</v>
      </c>
      <c r="B5" s="49" t="s">
        <v>16</v>
      </c>
      <c r="C5" s="50" t="s">
        <v>17</v>
      </c>
      <c r="D5" s="50" t="s">
        <v>18</v>
      </c>
      <c r="E5" s="50" t="s">
        <v>19</v>
      </c>
      <c r="F5" s="51" t="s">
        <v>20</v>
      </c>
      <c r="G5" s="52" t="s">
        <v>21</v>
      </c>
      <c r="H5" s="65" t="s">
        <v>36</v>
      </c>
      <c r="I5" s="72" t="s">
        <v>79</v>
      </c>
      <c r="J5" s="18"/>
      <c r="K5" s="18"/>
    </row>
    <row r="6" spans="1:11" ht="38.15" customHeight="1" thickBot="1" x14ac:dyDescent="0.3">
      <c r="A6" s="60" t="s">
        <v>101</v>
      </c>
      <c r="B6" s="61" t="s">
        <v>8</v>
      </c>
      <c r="C6" s="61" t="s">
        <v>0</v>
      </c>
      <c r="D6" s="61" t="s">
        <v>102</v>
      </c>
      <c r="E6" s="61" t="s">
        <v>103</v>
      </c>
      <c r="F6" s="62" t="s">
        <v>1</v>
      </c>
      <c r="G6" s="63" t="s">
        <v>50</v>
      </c>
      <c r="H6" s="66" t="s">
        <v>51</v>
      </c>
      <c r="I6" s="73" t="s">
        <v>95</v>
      </c>
    </row>
    <row r="7" spans="1:11" ht="15" x14ac:dyDescent="0.25">
      <c r="A7" s="56">
        <v>1</v>
      </c>
      <c r="B7" s="84">
        <v>1</v>
      </c>
      <c r="C7" s="57" t="s">
        <v>40</v>
      </c>
      <c r="D7" s="87" t="s">
        <v>53</v>
      </c>
      <c r="E7" s="39" t="s">
        <v>2</v>
      </c>
      <c r="F7" s="58">
        <v>0</v>
      </c>
      <c r="G7" s="59">
        <v>1</v>
      </c>
      <c r="H7" s="67">
        <v>1</v>
      </c>
      <c r="I7" s="74">
        <f>F7*H7</f>
        <v>0</v>
      </c>
    </row>
    <row r="8" spans="1:11" ht="41" x14ac:dyDescent="0.25">
      <c r="A8" s="53">
        <v>2</v>
      </c>
      <c r="B8" s="84"/>
      <c r="C8" s="24" t="s">
        <v>41</v>
      </c>
      <c r="D8" s="87"/>
      <c r="E8" s="40" t="s">
        <v>2</v>
      </c>
      <c r="F8" s="12">
        <v>0</v>
      </c>
      <c r="G8" s="27">
        <v>1</v>
      </c>
      <c r="H8" s="68">
        <v>1</v>
      </c>
      <c r="I8" s="75">
        <f t="shared" ref="I8:I59" si="0">F8*H8</f>
        <v>0</v>
      </c>
    </row>
    <row r="9" spans="1:11" ht="28" x14ac:dyDescent="0.25">
      <c r="A9" s="53">
        <v>3</v>
      </c>
      <c r="B9" s="85"/>
      <c r="C9" s="24" t="s">
        <v>42</v>
      </c>
      <c r="D9" s="88"/>
      <c r="E9" s="40" t="s">
        <v>2</v>
      </c>
      <c r="F9" s="12">
        <v>0</v>
      </c>
      <c r="G9" s="27">
        <v>1</v>
      </c>
      <c r="H9" s="68">
        <v>1</v>
      </c>
      <c r="I9" s="75">
        <f t="shared" si="0"/>
        <v>0</v>
      </c>
    </row>
    <row r="10" spans="1:11" ht="13" x14ac:dyDescent="0.25">
      <c r="A10" s="53">
        <v>4</v>
      </c>
      <c r="B10" s="40">
        <v>2</v>
      </c>
      <c r="C10" s="25" t="s">
        <v>43</v>
      </c>
      <c r="D10" s="30" t="s">
        <v>54</v>
      </c>
      <c r="E10" s="40" t="s">
        <v>33</v>
      </c>
      <c r="F10" s="12">
        <v>0</v>
      </c>
      <c r="G10" s="27">
        <v>1</v>
      </c>
      <c r="H10" s="68">
        <f>G10*4</f>
        <v>4</v>
      </c>
      <c r="I10" s="75">
        <f t="shared" si="0"/>
        <v>0</v>
      </c>
    </row>
    <row r="11" spans="1:11" ht="52" x14ac:dyDescent="0.25">
      <c r="A11" s="53">
        <v>5</v>
      </c>
      <c r="B11" s="40">
        <v>3</v>
      </c>
      <c r="C11" s="25" t="s">
        <v>38</v>
      </c>
      <c r="D11" s="30" t="s">
        <v>55</v>
      </c>
      <c r="E11" s="40" t="s">
        <v>2</v>
      </c>
      <c r="F11" s="12">
        <v>0</v>
      </c>
      <c r="G11" s="44">
        <v>350</v>
      </c>
      <c r="H11" s="68">
        <f t="shared" ref="H11:H20" si="1">G11*4</f>
        <v>1400</v>
      </c>
      <c r="I11" s="75">
        <f t="shared" si="0"/>
        <v>0</v>
      </c>
    </row>
    <row r="12" spans="1:11" ht="13" x14ac:dyDescent="0.25">
      <c r="A12" s="53">
        <v>6</v>
      </c>
      <c r="B12" s="40">
        <v>4</v>
      </c>
      <c r="C12" s="25" t="s">
        <v>3</v>
      </c>
      <c r="D12" s="30" t="s">
        <v>56</v>
      </c>
      <c r="E12" s="40" t="s">
        <v>2</v>
      </c>
      <c r="F12" s="12">
        <v>0</v>
      </c>
      <c r="G12" s="44">
        <v>5</v>
      </c>
      <c r="H12" s="68">
        <f t="shared" si="1"/>
        <v>20</v>
      </c>
      <c r="I12" s="75">
        <f t="shared" si="0"/>
        <v>0</v>
      </c>
    </row>
    <row r="13" spans="1:11" ht="13" x14ac:dyDescent="0.25">
      <c r="A13" s="53">
        <v>7</v>
      </c>
      <c r="B13" s="40">
        <v>5</v>
      </c>
      <c r="C13" s="25" t="s">
        <v>4</v>
      </c>
      <c r="D13" s="30" t="s">
        <v>57</v>
      </c>
      <c r="E13" s="40" t="s">
        <v>2</v>
      </c>
      <c r="F13" s="12">
        <v>0</v>
      </c>
      <c r="G13" s="44">
        <v>5</v>
      </c>
      <c r="H13" s="68">
        <f t="shared" si="1"/>
        <v>20</v>
      </c>
      <c r="I13" s="75">
        <f t="shared" si="0"/>
        <v>0</v>
      </c>
    </row>
    <row r="14" spans="1:11" ht="13" x14ac:dyDescent="0.25">
      <c r="A14" s="53">
        <v>8</v>
      </c>
      <c r="B14" s="40">
        <v>6</v>
      </c>
      <c r="C14" s="25" t="s">
        <v>5</v>
      </c>
      <c r="D14" s="30" t="s">
        <v>58</v>
      </c>
      <c r="E14" s="40" t="s">
        <v>2</v>
      </c>
      <c r="F14" s="12">
        <v>0</v>
      </c>
      <c r="G14" s="44">
        <v>5</v>
      </c>
      <c r="H14" s="68">
        <f t="shared" si="1"/>
        <v>20</v>
      </c>
      <c r="I14" s="75">
        <f t="shared" si="0"/>
        <v>0</v>
      </c>
    </row>
    <row r="15" spans="1:11" ht="91" x14ac:dyDescent="0.25">
      <c r="A15" s="53">
        <v>9</v>
      </c>
      <c r="B15" s="22" t="s">
        <v>52</v>
      </c>
      <c r="C15" s="64" t="s">
        <v>93</v>
      </c>
      <c r="D15" s="31" t="s">
        <v>59</v>
      </c>
      <c r="E15" s="40" t="s">
        <v>2</v>
      </c>
      <c r="F15" s="12">
        <v>0</v>
      </c>
      <c r="G15" s="27">
        <v>1</v>
      </c>
      <c r="H15" s="68">
        <v>1</v>
      </c>
      <c r="I15" s="75">
        <f t="shared" si="0"/>
        <v>0</v>
      </c>
    </row>
    <row r="16" spans="1:11" ht="26" x14ac:dyDescent="0.25">
      <c r="A16" s="53">
        <v>10</v>
      </c>
      <c r="B16" s="40">
        <v>8</v>
      </c>
      <c r="C16" s="25" t="s">
        <v>39</v>
      </c>
      <c r="D16" s="30" t="s">
        <v>60</v>
      </c>
      <c r="E16" s="40" t="s">
        <v>32</v>
      </c>
      <c r="F16" s="12">
        <v>0</v>
      </c>
      <c r="G16" s="27">
        <v>5</v>
      </c>
      <c r="H16" s="68">
        <f t="shared" si="1"/>
        <v>20</v>
      </c>
      <c r="I16" s="75">
        <f t="shared" si="0"/>
        <v>0</v>
      </c>
    </row>
    <row r="17" spans="1:11" ht="26" x14ac:dyDescent="0.25">
      <c r="A17" s="53">
        <v>11</v>
      </c>
      <c r="B17" s="40">
        <v>9</v>
      </c>
      <c r="C17" s="25" t="s">
        <v>27</v>
      </c>
      <c r="D17" s="30" t="s">
        <v>61</v>
      </c>
      <c r="E17" s="40" t="s">
        <v>2</v>
      </c>
      <c r="F17" s="12">
        <v>0</v>
      </c>
      <c r="G17" s="45">
        <v>25</v>
      </c>
      <c r="H17" s="69">
        <f t="shared" si="1"/>
        <v>100</v>
      </c>
      <c r="I17" s="75">
        <f t="shared" si="0"/>
        <v>0</v>
      </c>
    </row>
    <row r="18" spans="1:11" ht="29.65" customHeight="1" x14ac:dyDescent="0.25">
      <c r="A18" s="53">
        <v>12</v>
      </c>
      <c r="B18" s="40">
        <v>10</v>
      </c>
      <c r="C18" s="25" t="s">
        <v>81</v>
      </c>
      <c r="D18" s="30" t="s">
        <v>62</v>
      </c>
      <c r="E18" s="40" t="s">
        <v>2</v>
      </c>
      <c r="F18" s="28">
        <v>0</v>
      </c>
      <c r="G18" s="45" t="s">
        <v>6</v>
      </c>
      <c r="H18" s="69" t="s">
        <v>6</v>
      </c>
      <c r="I18" s="76" t="s">
        <v>6</v>
      </c>
    </row>
    <row r="19" spans="1:11" ht="13" x14ac:dyDescent="0.25">
      <c r="A19" s="53">
        <v>13</v>
      </c>
      <c r="B19" s="40">
        <v>11</v>
      </c>
      <c r="C19" s="25" t="s">
        <v>22</v>
      </c>
      <c r="D19" s="32" t="s">
        <v>63</v>
      </c>
      <c r="E19" s="40" t="s">
        <v>2</v>
      </c>
      <c r="F19" s="12">
        <v>0</v>
      </c>
      <c r="G19" s="46">
        <v>50</v>
      </c>
      <c r="H19" s="69">
        <f t="shared" si="1"/>
        <v>200</v>
      </c>
      <c r="I19" s="75">
        <f t="shared" si="0"/>
        <v>0</v>
      </c>
    </row>
    <row r="20" spans="1:11" ht="13" x14ac:dyDescent="0.25">
      <c r="A20" s="53">
        <v>14</v>
      </c>
      <c r="B20" s="40">
        <v>12</v>
      </c>
      <c r="C20" s="25" t="s">
        <v>35</v>
      </c>
      <c r="D20" s="32" t="s">
        <v>64</v>
      </c>
      <c r="E20" s="40" t="s">
        <v>2</v>
      </c>
      <c r="F20" s="12">
        <v>0</v>
      </c>
      <c r="G20" s="46">
        <v>50</v>
      </c>
      <c r="H20" s="69">
        <f t="shared" si="1"/>
        <v>200</v>
      </c>
      <c r="I20" s="75">
        <f t="shared" si="0"/>
        <v>0</v>
      </c>
    </row>
    <row r="21" spans="1:11" ht="65.650000000000006" customHeight="1" x14ac:dyDescent="0.25">
      <c r="A21" s="53">
        <v>15</v>
      </c>
      <c r="B21" s="15">
        <v>13</v>
      </c>
      <c r="C21" s="64" t="s">
        <v>94</v>
      </c>
      <c r="D21" s="31" t="s">
        <v>65</v>
      </c>
      <c r="E21" s="40" t="s">
        <v>2</v>
      </c>
      <c r="F21" s="12">
        <v>0</v>
      </c>
      <c r="G21" s="27">
        <v>1</v>
      </c>
      <c r="H21" s="68">
        <v>1</v>
      </c>
      <c r="I21" s="75">
        <f t="shared" si="0"/>
        <v>0</v>
      </c>
    </row>
    <row r="22" spans="1:11" ht="13" x14ac:dyDescent="0.25">
      <c r="A22" s="53">
        <v>16</v>
      </c>
      <c r="B22" s="40">
        <v>14</v>
      </c>
      <c r="C22" s="25" t="s">
        <v>46</v>
      </c>
      <c r="D22" s="30" t="s">
        <v>66</v>
      </c>
      <c r="E22" s="40" t="s">
        <v>2</v>
      </c>
      <c r="F22" s="12">
        <v>0</v>
      </c>
      <c r="G22" s="27">
        <v>1</v>
      </c>
      <c r="H22" s="68">
        <v>1</v>
      </c>
      <c r="I22" s="75">
        <f t="shared" si="0"/>
        <v>0</v>
      </c>
    </row>
    <row r="23" spans="1:11" ht="15" x14ac:dyDescent="0.25">
      <c r="A23" s="53">
        <v>17</v>
      </c>
      <c r="B23" s="83">
        <v>15</v>
      </c>
      <c r="C23" s="25" t="s">
        <v>26</v>
      </c>
      <c r="D23" s="86" t="s">
        <v>67</v>
      </c>
      <c r="E23" s="83" t="s">
        <v>2</v>
      </c>
      <c r="F23" s="12">
        <v>0</v>
      </c>
      <c r="G23" s="27">
        <v>1200000</v>
      </c>
      <c r="H23" s="68">
        <f t="shared" ref="H23" si="2">G23*4</f>
        <v>4800000</v>
      </c>
      <c r="I23" s="75">
        <f>IF(F23=0,AVERAGE(F24:F28)*H23,F23*H23)</f>
        <v>0</v>
      </c>
    </row>
    <row r="24" spans="1:11" s="16" customFormat="1" ht="13" x14ac:dyDescent="0.25">
      <c r="A24" s="54">
        <v>18</v>
      </c>
      <c r="B24" s="84"/>
      <c r="C24" s="42" t="s">
        <v>86</v>
      </c>
      <c r="D24" s="87"/>
      <c r="E24" s="84"/>
      <c r="F24" s="12">
        <v>0</v>
      </c>
      <c r="G24" s="27" t="s">
        <v>6</v>
      </c>
      <c r="H24" s="68" t="s">
        <v>6</v>
      </c>
      <c r="I24" s="76" t="s">
        <v>6</v>
      </c>
      <c r="J24" s="20"/>
      <c r="K24" s="20"/>
    </row>
    <row r="25" spans="1:11" s="16" customFormat="1" ht="13" x14ac:dyDescent="0.25">
      <c r="A25" s="54">
        <v>19</v>
      </c>
      <c r="B25" s="84"/>
      <c r="C25" s="43" t="s">
        <v>87</v>
      </c>
      <c r="D25" s="87"/>
      <c r="E25" s="84"/>
      <c r="F25" s="12">
        <v>0</v>
      </c>
      <c r="G25" s="27" t="s">
        <v>6</v>
      </c>
      <c r="H25" s="68" t="s">
        <v>6</v>
      </c>
      <c r="I25" s="76" t="s">
        <v>6</v>
      </c>
      <c r="J25" s="20"/>
      <c r="K25" s="20"/>
    </row>
    <row r="26" spans="1:11" s="16" customFormat="1" ht="13" x14ac:dyDescent="0.25">
      <c r="A26" s="54">
        <v>20</v>
      </c>
      <c r="B26" s="84"/>
      <c r="C26" s="43" t="s">
        <v>84</v>
      </c>
      <c r="D26" s="87"/>
      <c r="E26" s="84"/>
      <c r="F26" s="12">
        <v>0</v>
      </c>
      <c r="G26" s="27" t="s">
        <v>6</v>
      </c>
      <c r="H26" s="68" t="s">
        <v>6</v>
      </c>
      <c r="I26" s="76" t="s">
        <v>6</v>
      </c>
      <c r="J26" s="20"/>
      <c r="K26" s="20"/>
    </row>
    <row r="27" spans="1:11" s="16" customFormat="1" ht="13" x14ac:dyDescent="0.25">
      <c r="A27" s="54">
        <v>21</v>
      </c>
      <c r="B27" s="84"/>
      <c r="C27" s="43" t="s">
        <v>85</v>
      </c>
      <c r="D27" s="87"/>
      <c r="E27" s="84"/>
      <c r="F27" s="12">
        <v>0</v>
      </c>
      <c r="G27" s="27" t="s">
        <v>6</v>
      </c>
      <c r="H27" s="68" t="s">
        <v>6</v>
      </c>
      <c r="I27" s="76" t="s">
        <v>6</v>
      </c>
      <c r="J27" s="20"/>
      <c r="K27" s="20"/>
    </row>
    <row r="28" spans="1:11" s="16" customFormat="1" ht="13" x14ac:dyDescent="0.25">
      <c r="A28" s="54">
        <v>22</v>
      </c>
      <c r="B28" s="85"/>
      <c r="C28" s="43" t="s">
        <v>7</v>
      </c>
      <c r="D28" s="88"/>
      <c r="E28" s="85"/>
      <c r="F28" s="12">
        <v>0</v>
      </c>
      <c r="G28" s="27" t="s">
        <v>6</v>
      </c>
      <c r="H28" s="68" t="s">
        <v>6</v>
      </c>
      <c r="I28" s="76" t="s">
        <v>6</v>
      </c>
      <c r="J28" s="20"/>
      <c r="K28" s="20"/>
    </row>
    <row r="29" spans="1:11" ht="15" x14ac:dyDescent="0.25">
      <c r="A29" s="54">
        <v>23</v>
      </c>
      <c r="B29" s="83">
        <v>16</v>
      </c>
      <c r="C29" s="25" t="s">
        <v>25</v>
      </c>
      <c r="D29" s="86" t="s">
        <v>68</v>
      </c>
      <c r="E29" s="83" t="s">
        <v>2</v>
      </c>
      <c r="F29" s="12">
        <v>0</v>
      </c>
      <c r="G29" s="27">
        <v>1200000</v>
      </c>
      <c r="H29" s="68">
        <f t="shared" ref="H29" si="3">G29*4</f>
        <v>4800000</v>
      </c>
      <c r="I29" s="75">
        <f>IF(F29=0,AVERAGE(F30:F34)*H29,F29*H29)</f>
        <v>0</v>
      </c>
    </row>
    <row r="30" spans="1:11" s="16" customFormat="1" ht="13" x14ac:dyDescent="0.25">
      <c r="A30" s="54">
        <v>24</v>
      </c>
      <c r="B30" s="84"/>
      <c r="C30" s="42" t="s">
        <v>86</v>
      </c>
      <c r="D30" s="87"/>
      <c r="E30" s="84"/>
      <c r="F30" s="12">
        <v>0</v>
      </c>
      <c r="G30" s="27" t="s">
        <v>6</v>
      </c>
      <c r="H30" s="68" t="s">
        <v>6</v>
      </c>
      <c r="I30" s="76" t="s">
        <v>6</v>
      </c>
      <c r="J30" s="20"/>
      <c r="K30" s="20"/>
    </row>
    <row r="31" spans="1:11" s="16" customFormat="1" ht="13" x14ac:dyDescent="0.25">
      <c r="A31" s="54">
        <v>25</v>
      </c>
      <c r="B31" s="84"/>
      <c r="C31" s="43" t="s">
        <v>87</v>
      </c>
      <c r="D31" s="87"/>
      <c r="E31" s="84"/>
      <c r="F31" s="12">
        <v>0</v>
      </c>
      <c r="G31" s="27" t="s">
        <v>6</v>
      </c>
      <c r="H31" s="68" t="s">
        <v>6</v>
      </c>
      <c r="I31" s="76" t="s">
        <v>6</v>
      </c>
      <c r="J31" s="20"/>
      <c r="K31" s="20"/>
    </row>
    <row r="32" spans="1:11" s="16" customFormat="1" ht="13" x14ac:dyDescent="0.25">
      <c r="A32" s="54">
        <v>26</v>
      </c>
      <c r="B32" s="84"/>
      <c r="C32" s="43" t="s">
        <v>84</v>
      </c>
      <c r="D32" s="87"/>
      <c r="E32" s="84"/>
      <c r="F32" s="12">
        <v>0</v>
      </c>
      <c r="G32" s="27" t="s">
        <v>6</v>
      </c>
      <c r="H32" s="68" t="s">
        <v>6</v>
      </c>
      <c r="I32" s="76" t="s">
        <v>6</v>
      </c>
      <c r="J32" s="20"/>
      <c r="K32" s="20"/>
    </row>
    <row r="33" spans="1:11" s="16" customFormat="1" ht="13" x14ac:dyDescent="0.25">
      <c r="A33" s="54">
        <v>27</v>
      </c>
      <c r="B33" s="84"/>
      <c r="C33" s="43" t="s">
        <v>85</v>
      </c>
      <c r="D33" s="87"/>
      <c r="E33" s="84"/>
      <c r="F33" s="12">
        <v>0</v>
      </c>
      <c r="G33" s="27" t="s">
        <v>6</v>
      </c>
      <c r="H33" s="68" t="s">
        <v>6</v>
      </c>
      <c r="I33" s="76" t="s">
        <v>6</v>
      </c>
      <c r="J33" s="20"/>
      <c r="K33" s="20"/>
    </row>
    <row r="34" spans="1:11" s="16" customFormat="1" ht="13" x14ac:dyDescent="0.25">
      <c r="A34" s="54">
        <v>28</v>
      </c>
      <c r="B34" s="85"/>
      <c r="C34" s="43" t="s">
        <v>7</v>
      </c>
      <c r="D34" s="88"/>
      <c r="E34" s="85"/>
      <c r="F34" s="12">
        <v>0</v>
      </c>
      <c r="G34" s="27" t="s">
        <v>6</v>
      </c>
      <c r="H34" s="68" t="s">
        <v>6</v>
      </c>
      <c r="I34" s="76" t="s">
        <v>6</v>
      </c>
      <c r="J34" s="20"/>
      <c r="K34" s="20"/>
    </row>
    <row r="35" spans="1:11" ht="15" x14ac:dyDescent="0.25">
      <c r="A35" s="54">
        <v>29</v>
      </c>
      <c r="B35" s="83">
        <v>17</v>
      </c>
      <c r="C35" s="25" t="s">
        <v>23</v>
      </c>
      <c r="D35" s="86" t="s">
        <v>69</v>
      </c>
      <c r="E35" s="83" t="s">
        <v>2</v>
      </c>
      <c r="F35" s="12">
        <v>0</v>
      </c>
      <c r="G35" s="27">
        <v>700</v>
      </c>
      <c r="H35" s="68">
        <f t="shared" ref="H35" si="4">G35*4</f>
        <v>2800</v>
      </c>
      <c r="I35" s="75">
        <f>IF(F35=0,AVERAGE(F36:F40)*H35,F35*H35)</f>
        <v>0</v>
      </c>
      <c r="J35" s="20"/>
    </row>
    <row r="36" spans="1:11" ht="13" x14ac:dyDescent="0.25">
      <c r="A36" s="54">
        <v>30</v>
      </c>
      <c r="B36" s="84"/>
      <c r="C36" s="42" t="s">
        <v>88</v>
      </c>
      <c r="D36" s="87"/>
      <c r="E36" s="84"/>
      <c r="F36" s="12">
        <v>0</v>
      </c>
      <c r="G36" s="27" t="s">
        <v>6</v>
      </c>
      <c r="H36" s="68" t="s">
        <v>6</v>
      </c>
      <c r="I36" s="76" t="s">
        <v>6</v>
      </c>
      <c r="J36" s="20"/>
    </row>
    <row r="37" spans="1:11" ht="13" x14ac:dyDescent="0.25">
      <c r="A37" s="54">
        <v>31</v>
      </c>
      <c r="B37" s="84"/>
      <c r="C37" s="43" t="s">
        <v>89</v>
      </c>
      <c r="D37" s="87"/>
      <c r="E37" s="84"/>
      <c r="F37" s="12">
        <v>0</v>
      </c>
      <c r="G37" s="27" t="s">
        <v>6</v>
      </c>
      <c r="H37" s="68" t="s">
        <v>6</v>
      </c>
      <c r="I37" s="76" t="s">
        <v>6</v>
      </c>
      <c r="J37" s="20"/>
    </row>
    <row r="38" spans="1:11" ht="13" x14ac:dyDescent="0.25">
      <c r="A38" s="54">
        <v>32</v>
      </c>
      <c r="B38" s="84"/>
      <c r="C38" s="43" t="s">
        <v>90</v>
      </c>
      <c r="D38" s="87"/>
      <c r="E38" s="84"/>
      <c r="F38" s="12">
        <v>0</v>
      </c>
      <c r="G38" s="27" t="s">
        <v>6</v>
      </c>
      <c r="H38" s="68" t="s">
        <v>6</v>
      </c>
      <c r="I38" s="76" t="s">
        <v>6</v>
      </c>
      <c r="J38" s="20"/>
    </row>
    <row r="39" spans="1:11" ht="13" x14ac:dyDescent="0.25">
      <c r="A39" s="54">
        <v>33</v>
      </c>
      <c r="B39" s="84"/>
      <c r="C39" s="43" t="s">
        <v>91</v>
      </c>
      <c r="D39" s="87"/>
      <c r="E39" s="84"/>
      <c r="F39" s="12">
        <v>0</v>
      </c>
      <c r="G39" s="27" t="s">
        <v>6</v>
      </c>
      <c r="H39" s="68" t="s">
        <v>6</v>
      </c>
      <c r="I39" s="76" t="s">
        <v>6</v>
      </c>
      <c r="J39" s="20"/>
    </row>
    <row r="40" spans="1:11" ht="13" x14ac:dyDescent="0.25">
      <c r="A40" s="54">
        <v>34</v>
      </c>
      <c r="B40" s="85"/>
      <c r="C40" s="43" t="s">
        <v>92</v>
      </c>
      <c r="D40" s="88"/>
      <c r="E40" s="85"/>
      <c r="F40" s="12">
        <v>0</v>
      </c>
      <c r="G40" s="27" t="s">
        <v>6</v>
      </c>
      <c r="H40" s="68" t="s">
        <v>6</v>
      </c>
      <c r="I40" s="76" t="s">
        <v>6</v>
      </c>
      <c r="J40" s="20"/>
    </row>
    <row r="41" spans="1:11" ht="15" x14ac:dyDescent="0.25">
      <c r="A41" s="54">
        <v>35</v>
      </c>
      <c r="B41" s="83">
        <v>18</v>
      </c>
      <c r="C41" s="25" t="s">
        <v>24</v>
      </c>
      <c r="D41" s="86" t="s">
        <v>70</v>
      </c>
      <c r="E41" s="83" t="s">
        <v>2</v>
      </c>
      <c r="F41" s="12">
        <v>0</v>
      </c>
      <c r="G41" s="27">
        <v>1000</v>
      </c>
      <c r="H41" s="68">
        <f t="shared" ref="H41" si="5">G41*4</f>
        <v>4000</v>
      </c>
      <c r="I41" s="75">
        <f>IF(F41=0,AVERAGE(F42:F46)*H41,F41*H41)</f>
        <v>0</v>
      </c>
      <c r="J41" s="20"/>
    </row>
    <row r="42" spans="1:11" ht="13" x14ac:dyDescent="0.25">
      <c r="A42" s="54">
        <v>36</v>
      </c>
      <c r="B42" s="84"/>
      <c r="C42" s="42" t="s">
        <v>88</v>
      </c>
      <c r="D42" s="87"/>
      <c r="E42" s="84"/>
      <c r="F42" s="12">
        <v>0</v>
      </c>
      <c r="G42" s="27" t="s">
        <v>6</v>
      </c>
      <c r="H42" s="68" t="s">
        <v>6</v>
      </c>
      <c r="I42" s="76" t="s">
        <v>6</v>
      </c>
      <c r="J42" s="20"/>
    </row>
    <row r="43" spans="1:11" ht="13" x14ac:dyDescent="0.25">
      <c r="A43" s="54">
        <v>37</v>
      </c>
      <c r="B43" s="84"/>
      <c r="C43" s="43" t="s">
        <v>89</v>
      </c>
      <c r="D43" s="87"/>
      <c r="E43" s="84"/>
      <c r="F43" s="12">
        <v>0</v>
      </c>
      <c r="G43" s="27" t="s">
        <v>6</v>
      </c>
      <c r="H43" s="68" t="s">
        <v>6</v>
      </c>
      <c r="I43" s="76" t="s">
        <v>6</v>
      </c>
      <c r="J43" s="20"/>
    </row>
    <row r="44" spans="1:11" ht="13" x14ac:dyDescent="0.25">
      <c r="A44" s="54">
        <v>38</v>
      </c>
      <c r="B44" s="84"/>
      <c r="C44" s="43" t="s">
        <v>90</v>
      </c>
      <c r="D44" s="87"/>
      <c r="E44" s="84"/>
      <c r="F44" s="12">
        <v>0</v>
      </c>
      <c r="G44" s="27" t="s">
        <v>6</v>
      </c>
      <c r="H44" s="68" t="s">
        <v>6</v>
      </c>
      <c r="I44" s="76" t="s">
        <v>6</v>
      </c>
      <c r="J44" s="20"/>
    </row>
    <row r="45" spans="1:11" ht="13" x14ac:dyDescent="0.25">
      <c r="A45" s="54">
        <v>39</v>
      </c>
      <c r="B45" s="84"/>
      <c r="C45" s="43" t="s">
        <v>91</v>
      </c>
      <c r="D45" s="87"/>
      <c r="E45" s="84"/>
      <c r="F45" s="12">
        <v>0</v>
      </c>
      <c r="G45" s="27" t="s">
        <v>6</v>
      </c>
      <c r="H45" s="68" t="s">
        <v>6</v>
      </c>
      <c r="I45" s="76" t="s">
        <v>6</v>
      </c>
      <c r="J45" s="20"/>
    </row>
    <row r="46" spans="1:11" ht="13" x14ac:dyDescent="0.25">
      <c r="A46" s="54">
        <v>40</v>
      </c>
      <c r="B46" s="85"/>
      <c r="C46" s="43" t="s">
        <v>92</v>
      </c>
      <c r="D46" s="88"/>
      <c r="E46" s="85"/>
      <c r="F46" s="12">
        <v>0</v>
      </c>
      <c r="G46" s="27" t="s">
        <v>6</v>
      </c>
      <c r="H46" s="68" t="s">
        <v>6</v>
      </c>
      <c r="I46" s="76" t="s">
        <v>6</v>
      </c>
      <c r="J46" s="20"/>
    </row>
    <row r="47" spans="1:11" ht="28" x14ac:dyDescent="0.25">
      <c r="A47" s="54">
        <v>41</v>
      </c>
      <c r="B47" s="83">
        <v>19</v>
      </c>
      <c r="C47" s="25" t="s">
        <v>100</v>
      </c>
      <c r="D47" s="86" t="s">
        <v>71</v>
      </c>
      <c r="E47" s="91" t="s">
        <v>2</v>
      </c>
      <c r="F47" s="12">
        <v>0</v>
      </c>
      <c r="G47" s="27">
        <v>1200000</v>
      </c>
      <c r="H47" s="68">
        <f t="shared" ref="H47" si="6">G47*4</f>
        <v>4800000</v>
      </c>
      <c r="I47" s="75">
        <f>IF(F47=0,AVERAGE(F48:F52)*H47,F47*H47)</f>
        <v>0</v>
      </c>
      <c r="J47" s="20"/>
    </row>
    <row r="48" spans="1:11" ht="13" x14ac:dyDescent="0.25">
      <c r="A48" s="54">
        <v>42</v>
      </c>
      <c r="B48" s="84"/>
      <c r="C48" s="42" t="s">
        <v>86</v>
      </c>
      <c r="D48" s="87"/>
      <c r="E48" s="92"/>
      <c r="F48" s="12">
        <v>0</v>
      </c>
      <c r="G48" s="27" t="s">
        <v>6</v>
      </c>
      <c r="H48" s="68" t="s">
        <v>6</v>
      </c>
      <c r="I48" s="76" t="s">
        <v>6</v>
      </c>
      <c r="J48" s="20"/>
    </row>
    <row r="49" spans="1:11" ht="13" x14ac:dyDescent="0.25">
      <c r="A49" s="54">
        <v>43</v>
      </c>
      <c r="B49" s="84"/>
      <c r="C49" s="43" t="s">
        <v>87</v>
      </c>
      <c r="D49" s="87"/>
      <c r="E49" s="92"/>
      <c r="F49" s="12">
        <v>0</v>
      </c>
      <c r="G49" s="27" t="s">
        <v>6</v>
      </c>
      <c r="H49" s="68" t="s">
        <v>6</v>
      </c>
      <c r="I49" s="76" t="s">
        <v>6</v>
      </c>
      <c r="J49" s="20"/>
    </row>
    <row r="50" spans="1:11" ht="13" x14ac:dyDescent="0.25">
      <c r="A50" s="54">
        <v>44</v>
      </c>
      <c r="B50" s="84"/>
      <c r="C50" s="43" t="s">
        <v>84</v>
      </c>
      <c r="D50" s="87"/>
      <c r="E50" s="92"/>
      <c r="F50" s="12">
        <v>0</v>
      </c>
      <c r="G50" s="27" t="s">
        <v>6</v>
      </c>
      <c r="H50" s="68" t="s">
        <v>6</v>
      </c>
      <c r="I50" s="76" t="s">
        <v>6</v>
      </c>
      <c r="J50" s="20"/>
    </row>
    <row r="51" spans="1:11" ht="13" x14ac:dyDescent="0.25">
      <c r="A51" s="54">
        <v>45</v>
      </c>
      <c r="B51" s="84"/>
      <c r="C51" s="43" t="s">
        <v>85</v>
      </c>
      <c r="D51" s="87"/>
      <c r="E51" s="92"/>
      <c r="F51" s="12">
        <v>0</v>
      </c>
      <c r="G51" s="27" t="s">
        <v>6</v>
      </c>
      <c r="H51" s="68" t="s">
        <v>6</v>
      </c>
      <c r="I51" s="76" t="s">
        <v>6</v>
      </c>
      <c r="J51" s="20"/>
    </row>
    <row r="52" spans="1:11" ht="13" x14ac:dyDescent="0.25">
      <c r="A52" s="54">
        <v>46</v>
      </c>
      <c r="B52" s="85"/>
      <c r="C52" s="43" t="s">
        <v>7</v>
      </c>
      <c r="D52" s="88"/>
      <c r="E52" s="93"/>
      <c r="F52" s="12">
        <v>0</v>
      </c>
      <c r="G52" s="27" t="s">
        <v>6</v>
      </c>
      <c r="H52" s="68" t="s">
        <v>6</v>
      </c>
      <c r="I52" s="76" t="s">
        <v>6</v>
      </c>
      <c r="J52" s="20"/>
    </row>
    <row r="53" spans="1:11" ht="13" x14ac:dyDescent="0.25">
      <c r="A53" s="54">
        <v>47</v>
      </c>
      <c r="B53" s="40">
        <v>20</v>
      </c>
      <c r="C53" s="25" t="s">
        <v>48</v>
      </c>
      <c r="D53" s="30" t="s">
        <v>72</v>
      </c>
      <c r="E53" s="40" t="s">
        <v>2</v>
      </c>
      <c r="F53" s="12">
        <v>0</v>
      </c>
      <c r="G53" s="27">
        <v>1</v>
      </c>
      <c r="H53" s="68">
        <v>1</v>
      </c>
      <c r="I53" s="75">
        <f t="shared" si="0"/>
        <v>0</v>
      </c>
    </row>
    <row r="54" spans="1:11" ht="13" x14ac:dyDescent="0.25">
      <c r="A54" s="54">
        <v>48</v>
      </c>
      <c r="B54" s="40">
        <v>21</v>
      </c>
      <c r="C54" s="25" t="s">
        <v>44</v>
      </c>
      <c r="D54" s="30" t="s">
        <v>73</v>
      </c>
      <c r="E54" s="40" t="s">
        <v>33</v>
      </c>
      <c r="F54" s="12">
        <v>0</v>
      </c>
      <c r="G54" s="27">
        <v>1</v>
      </c>
      <c r="H54" s="68">
        <v>4</v>
      </c>
      <c r="I54" s="75">
        <f t="shared" si="0"/>
        <v>0</v>
      </c>
    </row>
    <row r="55" spans="1:11" ht="26" x14ac:dyDescent="0.25">
      <c r="A55" s="54">
        <v>49</v>
      </c>
      <c r="B55" s="40">
        <v>22</v>
      </c>
      <c r="C55" s="25" t="s">
        <v>47</v>
      </c>
      <c r="D55" s="30" t="s">
        <v>74</v>
      </c>
      <c r="E55" s="40" t="s">
        <v>2</v>
      </c>
      <c r="F55" s="12">
        <v>0</v>
      </c>
      <c r="G55" s="27">
        <v>1</v>
      </c>
      <c r="H55" s="68">
        <v>1</v>
      </c>
      <c r="I55" s="75">
        <f t="shared" si="0"/>
        <v>0</v>
      </c>
    </row>
    <row r="56" spans="1:11" ht="13" x14ac:dyDescent="0.25">
      <c r="A56" s="54">
        <v>50</v>
      </c>
      <c r="B56" s="40">
        <v>23</v>
      </c>
      <c r="C56" s="25" t="s">
        <v>45</v>
      </c>
      <c r="D56" s="30" t="s">
        <v>75</v>
      </c>
      <c r="E56" s="40" t="s">
        <v>33</v>
      </c>
      <c r="F56" s="12">
        <v>0</v>
      </c>
      <c r="G56" s="29">
        <v>1</v>
      </c>
      <c r="H56" s="70">
        <v>4</v>
      </c>
      <c r="I56" s="75">
        <f t="shared" si="0"/>
        <v>0</v>
      </c>
    </row>
    <row r="57" spans="1:11" ht="13" x14ac:dyDescent="0.25">
      <c r="A57" s="54">
        <v>51</v>
      </c>
      <c r="B57" s="89">
        <v>24</v>
      </c>
      <c r="C57" s="25" t="s">
        <v>31</v>
      </c>
      <c r="D57" s="30" t="s">
        <v>76</v>
      </c>
      <c r="E57" s="40" t="s">
        <v>28</v>
      </c>
      <c r="F57" s="12">
        <v>0</v>
      </c>
      <c r="G57" s="27">
        <v>30</v>
      </c>
      <c r="H57" s="68">
        <f t="shared" ref="H57:H59" si="7">G57*4</f>
        <v>120</v>
      </c>
      <c r="I57" s="75">
        <f t="shared" si="0"/>
        <v>0</v>
      </c>
    </row>
    <row r="58" spans="1:11" ht="13" x14ac:dyDescent="0.25">
      <c r="A58" s="54">
        <v>52</v>
      </c>
      <c r="B58" s="89"/>
      <c r="C58" s="25" t="s">
        <v>29</v>
      </c>
      <c r="D58" s="30" t="s">
        <v>77</v>
      </c>
      <c r="E58" s="40" t="s">
        <v>28</v>
      </c>
      <c r="F58" s="12">
        <v>0</v>
      </c>
      <c r="G58" s="27">
        <v>20</v>
      </c>
      <c r="H58" s="68">
        <f t="shared" si="7"/>
        <v>80</v>
      </c>
      <c r="I58" s="75">
        <f t="shared" si="0"/>
        <v>0</v>
      </c>
    </row>
    <row r="59" spans="1:11" s="35" customFormat="1" ht="13.5" thickBot="1" x14ac:dyDescent="0.3">
      <c r="A59" s="55">
        <v>53</v>
      </c>
      <c r="B59" s="90"/>
      <c r="C59" s="26" t="s">
        <v>30</v>
      </c>
      <c r="D59" s="36" t="s">
        <v>78</v>
      </c>
      <c r="E59" s="41" t="s">
        <v>28</v>
      </c>
      <c r="F59" s="37">
        <v>0</v>
      </c>
      <c r="G59" s="47">
        <v>10</v>
      </c>
      <c r="H59" s="71">
        <f t="shared" si="7"/>
        <v>40</v>
      </c>
      <c r="I59" s="77">
        <f t="shared" si="0"/>
        <v>0</v>
      </c>
      <c r="J59" s="34"/>
      <c r="K59" s="34"/>
    </row>
    <row r="60" spans="1:11" ht="19.75" customHeight="1" thickBot="1" x14ac:dyDescent="0.3">
      <c r="A60" s="81" t="s">
        <v>80</v>
      </c>
      <c r="B60" s="82"/>
      <c r="C60" s="82"/>
      <c r="D60" s="82"/>
      <c r="E60" s="82"/>
      <c r="F60" s="82"/>
      <c r="G60" s="82"/>
      <c r="H60" s="82"/>
      <c r="I60" s="33">
        <f>SUM(I7:I59)</f>
        <v>0</v>
      </c>
    </row>
    <row r="62" spans="1:11" ht="13" x14ac:dyDescent="0.25">
      <c r="F62" s="3" t="s">
        <v>13</v>
      </c>
      <c r="I62" s="19"/>
    </row>
    <row r="63" spans="1:11" ht="8.65" customHeight="1" x14ac:dyDescent="0.25">
      <c r="F63"/>
      <c r="I63" s="19"/>
    </row>
    <row r="64" spans="1:11" s="1" customFormat="1" ht="20.149999999999999" customHeight="1" x14ac:dyDescent="0.3">
      <c r="A64" s="9" t="s">
        <v>10</v>
      </c>
      <c r="B64" s="96" t="s">
        <v>96</v>
      </c>
      <c r="C64" s="96"/>
      <c r="D64" s="96"/>
      <c r="E64" s="96"/>
      <c r="F64" s="96"/>
      <c r="G64" s="96"/>
      <c r="H64" s="96"/>
      <c r="I64" s="96"/>
      <c r="J64" s="19"/>
      <c r="K64" s="19"/>
    </row>
    <row r="65" spans="1:11" s="1" customFormat="1" ht="18.5" customHeight="1" x14ac:dyDescent="0.3">
      <c r="A65" s="9" t="s">
        <v>11</v>
      </c>
      <c r="B65" s="96" t="s">
        <v>97</v>
      </c>
      <c r="C65" s="96"/>
      <c r="D65" s="96"/>
      <c r="E65" s="96"/>
      <c r="F65" s="96"/>
      <c r="G65" s="96"/>
      <c r="H65" s="96"/>
      <c r="I65" s="96"/>
      <c r="J65" s="19"/>
      <c r="K65" s="19"/>
    </row>
    <row r="66" spans="1:11" s="1" customFormat="1" ht="43.75" customHeight="1" x14ac:dyDescent="0.3">
      <c r="A66" s="9" t="s">
        <v>12</v>
      </c>
      <c r="B66" s="94" t="s">
        <v>98</v>
      </c>
      <c r="C66" s="94"/>
      <c r="D66" s="94"/>
      <c r="E66" s="94"/>
      <c r="F66" s="94"/>
      <c r="G66" s="94"/>
      <c r="H66" s="94"/>
      <c r="I66" s="94"/>
      <c r="J66" s="19"/>
      <c r="K66" s="19"/>
    </row>
    <row r="67" spans="1:11" s="11" customFormat="1" ht="57" customHeight="1" x14ac:dyDescent="0.25">
      <c r="A67" s="10" t="s">
        <v>14</v>
      </c>
      <c r="B67" s="95" t="s">
        <v>83</v>
      </c>
      <c r="C67" s="95"/>
      <c r="D67" s="95"/>
      <c r="E67" s="95"/>
      <c r="F67" s="95"/>
      <c r="G67" s="95"/>
      <c r="H67" s="95"/>
      <c r="I67" s="95"/>
      <c r="J67" s="21"/>
      <c r="K67" s="21"/>
    </row>
    <row r="68" spans="1:11" s="11" customFormat="1" ht="29.65" customHeight="1" x14ac:dyDescent="0.25">
      <c r="A68" s="23" t="s">
        <v>34</v>
      </c>
      <c r="B68" s="94" t="s">
        <v>99</v>
      </c>
      <c r="C68" s="94"/>
      <c r="D68" s="94"/>
      <c r="E68" s="94"/>
      <c r="F68" s="94"/>
      <c r="G68" s="94"/>
      <c r="H68" s="94"/>
      <c r="I68" s="94"/>
      <c r="J68" s="21"/>
      <c r="K68" s="21"/>
    </row>
    <row r="69" spans="1:11" ht="30" customHeight="1" x14ac:dyDescent="0.25">
      <c r="A69" s="23" t="s">
        <v>37</v>
      </c>
      <c r="B69" s="94" t="s">
        <v>49</v>
      </c>
      <c r="C69" s="94"/>
      <c r="D69" s="94"/>
      <c r="E69" s="94"/>
      <c r="F69" s="94"/>
      <c r="G69" s="94"/>
      <c r="H69" s="94"/>
      <c r="I69" s="94"/>
    </row>
    <row r="71" spans="1:11" s="38" customFormat="1" ht="38.65" customHeight="1" x14ac:dyDescent="0.25">
      <c r="A71" s="78" t="s">
        <v>82</v>
      </c>
      <c r="B71" s="78"/>
      <c r="C71" s="78"/>
      <c r="D71" s="78"/>
      <c r="E71" s="78"/>
      <c r="F71" s="78"/>
      <c r="G71" s="78"/>
      <c r="H71" s="78"/>
      <c r="I71" s="78"/>
    </row>
  </sheetData>
  <mergeCells count="28">
    <mergeCell ref="B64:I64"/>
    <mergeCell ref="B65:I65"/>
    <mergeCell ref="D7:D9"/>
    <mergeCell ref="B35:B40"/>
    <mergeCell ref="D35:D40"/>
    <mergeCell ref="E35:E40"/>
    <mergeCell ref="B23:B28"/>
    <mergeCell ref="B29:B34"/>
    <mergeCell ref="D29:D34"/>
    <mergeCell ref="D23:D28"/>
    <mergeCell ref="E23:E28"/>
    <mergeCell ref="E29:E34"/>
    <mergeCell ref="A71:I71"/>
    <mergeCell ref="A1:I1"/>
    <mergeCell ref="A2:I2"/>
    <mergeCell ref="A60:H60"/>
    <mergeCell ref="B41:B46"/>
    <mergeCell ref="D41:D46"/>
    <mergeCell ref="E41:E46"/>
    <mergeCell ref="B57:B59"/>
    <mergeCell ref="B47:B52"/>
    <mergeCell ref="D47:D52"/>
    <mergeCell ref="E47:E52"/>
    <mergeCell ref="B66:I66"/>
    <mergeCell ref="B67:I67"/>
    <mergeCell ref="B68:I68"/>
    <mergeCell ref="B69:I69"/>
    <mergeCell ref="B7:B9"/>
  </mergeCells>
  <phoneticPr fontId="6" type="noConversion"/>
  <pageMargins left="0.59055118110236227" right="0.59055118110236227" top="0.98425196850393704" bottom="0.78740157480314965" header="0.59055118110236227" footer="0.59055118110236227"/>
  <pageSetup paperSize="9" scale="75" fitToHeight="0" orientation="portrait" r:id="rId1"/>
  <headerFooter>
    <oddHeader>&amp;R&amp;11Příloha č. IV ZD</oddHeader>
    <oddFooter>&amp;Cstr.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Jehlička</dc:creator>
  <cp:lastModifiedBy>Aneta Štěpničková</cp:lastModifiedBy>
  <cp:lastPrinted>2024-12-11T10:28:24Z</cp:lastPrinted>
  <dcterms:created xsi:type="dcterms:W3CDTF">2024-03-06T13:57:46Z</dcterms:created>
  <dcterms:modified xsi:type="dcterms:W3CDTF">2024-12-13T10:19:57Z</dcterms:modified>
</cp:coreProperties>
</file>