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nvidrive\Rizeni\2020\bPRIORITNÍ OSA 1 - 124. výzva\Chyňava podl\Výběrové řízení\ZD\"/>
    </mc:Choice>
  </mc:AlternateContent>
  <xr:revisionPtr revIDLastSave="0" documentId="13_ncr:1_{508B31A3-495D-43A5-BBF9-F7C0F40B987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" l="1"/>
  <c r="H38" i="1" s="1"/>
  <c r="G38" i="1" s="1"/>
  <c r="F30" i="1" l="1"/>
  <c r="F29" i="1"/>
  <c r="H29" i="1" s="1"/>
  <c r="F52" i="1"/>
  <c r="H52" i="1" s="1"/>
  <c r="F53" i="1"/>
  <c r="H53" i="1" s="1"/>
  <c r="G53" i="1" s="1"/>
  <c r="F54" i="1"/>
  <c r="H54" i="1" s="1"/>
  <c r="G54" i="1" s="1"/>
  <c r="F57" i="1"/>
  <c r="H57" i="1" s="1"/>
  <c r="F58" i="1"/>
  <c r="H58" i="1" s="1"/>
  <c r="G58" i="1" s="1"/>
  <c r="F59" i="1"/>
  <c r="H59" i="1" s="1"/>
  <c r="G59" i="1" s="1"/>
  <c r="F60" i="1"/>
  <c r="H60" i="1" s="1"/>
  <c r="G60" i="1" s="1"/>
  <c r="F61" i="1"/>
  <c r="H61" i="1" s="1"/>
  <c r="G61" i="1" s="1"/>
  <c r="F62" i="1"/>
  <c r="H62" i="1" s="1"/>
  <c r="G62" i="1" s="1"/>
  <c r="F63" i="1"/>
  <c r="H63" i="1" s="1"/>
  <c r="G63" i="1" s="1"/>
  <c r="F64" i="1"/>
  <c r="H64" i="1" s="1"/>
  <c r="G64" i="1" s="1"/>
  <c r="F67" i="1"/>
  <c r="H67" i="1" s="1"/>
  <c r="F68" i="1"/>
  <c r="H68" i="1" s="1"/>
  <c r="G68" i="1" s="1"/>
  <c r="F69" i="1"/>
  <c r="H69" i="1" s="1"/>
  <c r="G69" i="1" s="1"/>
  <c r="F70" i="1"/>
  <c r="H70" i="1" s="1"/>
  <c r="G70" i="1" s="1"/>
  <c r="F71" i="1"/>
  <c r="H71" i="1" s="1"/>
  <c r="G71" i="1" s="1"/>
  <c r="F72" i="1"/>
  <c r="H72" i="1" s="1"/>
  <c r="G72" i="1" s="1"/>
  <c r="F73" i="1"/>
  <c r="H73" i="1" s="1"/>
  <c r="G73" i="1" s="1"/>
  <c r="F74" i="1"/>
  <c r="H74" i="1" s="1"/>
  <c r="G74" i="1" s="1"/>
  <c r="F44" i="1"/>
  <c r="H44" i="1" s="1"/>
  <c r="F45" i="1"/>
  <c r="H45" i="1" s="1"/>
  <c r="G45" i="1" s="1"/>
  <c r="F46" i="1"/>
  <c r="H46" i="1" s="1"/>
  <c r="G46" i="1" s="1"/>
  <c r="F47" i="1"/>
  <c r="H47" i="1" s="1"/>
  <c r="G47" i="1" s="1"/>
  <c r="F48" i="1"/>
  <c r="H48" i="1" s="1"/>
  <c r="G48" i="1" s="1"/>
  <c r="F49" i="1"/>
  <c r="H49" i="1" s="1"/>
  <c r="G49" i="1" s="1"/>
  <c r="F33" i="1"/>
  <c r="H33" i="1" s="1"/>
  <c r="F34" i="1"/>
  <c r="H34" i="1" s="1"/>
  <c r="G34" i="1" s="1"/>
  <c r="F35" i="1"/>
  <c r="H35" i="1" s="1"/>
  <c r="G35" i="1" s="1"/>
  <c r="F36" i="1"/>
  <c r="H36" i="1" s="1"/>
  <c r="G36" i="1" s="1"/>
  <c r="F37" i="1"/>
  <c r="H37" i="1" s="1"/>
  <c r="G37" i="1" s="1"/>
  <c r="F39" i="1"/>
  <c r="H39" i="1" s="1"/>
  <c r="G39" i="1" s="1"/>
  <c r="F40" i="1"/>
  <c r="H40" i="1" s="1"/>
  <c r="F41" i="1"/>
  <c r="H41" i="1" s="1"/>
  <c r="G41" i="1" s="1"/>
  <c r="F26" i="1"/>
  <c r="F27" i="1" s="1"/>
  <c r="F10" i="1"/>
  <c r="H10" i="1" s="1"/>
  <c r="G10" i="1" s="1"/>
  <c r="F11" i="1"/>
  <c r="H11" i="1" s="1"/>
  <c r="G11" i="1" s="1"/>
  <c r="F12" i="1"/>
  <c r="H12" i="1" s="1"/>
  <c r="G12" i="1" s="1"/>
  <c r="F13" i="1"/>
  <c r="H13" i="1" s="1"/>
  <c r="G13" i="1" s="1"/>
  <c r="F14" i="1"/>
  <c r="H14" i="1" s="1"/>
  <c r="G14" i="1" s="1"/>
  <c r="F15" i="1"/>
  <c r="H15" i="1" s="1"/>
  <c r="G15" i="1" s="1"/>
  <c r="F16" i="1"/>
  <c r="H16" i="1" s="1"/>
  <c r="G16" i="1" s="1"/>
  <c r="F17" i="1"/>
  <c r="H17" i="1" s="1"/>
  <c r="G17" i="1" s="1"/>
  <c r="F18" i="1"/>
  <c r="H18" i="1" s="1"/>
  <c r="G18" i="1" s="1"/>
  <c r="F19" i="1"/>
  <c r="H19" i="1" s="1"/>
  <c r="G19" i="1" s="1"/>
  <c r="F20" i="1"/>
  <c r="H20" i="1" s="1"/>
  <c r="G20" i="1" s="1"/>
  <c r="F21" i="1"/>
  <c r="H21" i="1" s="1"/>
  <c r="G21" i="1" s="1"/>
  <c r="F22" i="1"/>
  <c r="H22" i="1" s="1"/>
  <c r="G22" i="1" s="1"/>
  <c r="F23" i="1"/>
  <c r="H23" i="1" s="1"/>
  <c r="G23" i="1" s="1"/>
  <c r="F77" i="1"/>
  <c r="F78" i="1"/>
  <c r="G78" i="1" s="1"/>
  <c r="H78" i="1" s="1"/>
  <c r="F79" i="1"/>
  <c r="G79" i="1" s="1"/>
  <c r="H79" i="1" s="1"/>
  <c r="F55" i="1" l="1"/>
  <c r="F65" i="1"/>
  <c r="G33" i="1"/>
  <c r="H42" i="1"/>
  <c r="F31" i="1"/>
  <c r="H30" i="1"/>
  <c r="G30" i="1" s="1"/>
  <c r="F80" i="1"/>
  <c r="F24" i="1"/>
  <c r="G24" i="1"/>
  <c r="H50" i="1"/>
  <c r="F50" i="1"/>
  <c r="H26" i="1"/>
  <c r="G67" i="1"/>
  <c r="G75" i="1" s="1"/>
  <c r="H75" i="1"/>
  <c r="H55" i="1"/>
  <c r="G52" i="1"/>
  <c r="G55" i="1" s="1"/>
  <c r="G57" i="1"/>
  <c r="G65" i="1" s="1"/>
  <c r="H65" i="1"/>
  <c r="G40" i="1"/>
  <c r="F75" i="1"/>
  <c r="G29" i="1"/>
  <c r="G77" i="1"/>
  <c r="H77" i="1" s="1"/>
  <c r="H80" i="1" s="1"/>
  <c r="G80" i="1" s="1"/>
  <c r="G44" i="1"/>
  <c r="G50" i="1" s="1"/>
  <c r="F42" i="1"/>
  <c r="H24" i="1"/>
  <c r="F81" i="1" l="1"/>
  <c r="H81" i="1" s="1"/>
  <c r="G81" i="1" s="1"/>
  <c r="G42" i="1"/>
  <c r="H31" i="1"/>
  <c r="G31" i="1" s="1"/>
  <c r="G26" i="1"/>
  <c r="G27" i="1" s="1"/>
  <c r="H27" i="1"/>
</calcChain>
</file>

<file path=xl/sharedStrings.xml><?xml version="1.0" encoding="utf-8"?>
<sst xmlns="http://schemas.openxmlformats.org/spreadsheetml/2006/main" count="200" uniqueCount="135">
  <si>
    <t>1.</t>
  </si>
  <si>
    <t>Název</t>
  </si>
  <si>
    <t>MJ</t>
  </si>
  <si>
    <t>Počet</t>
  </si>
  <si>
    <t>Cena bez DPH</t>
  </si>
  <si>
    <t>Vysílací anténa všesměrová - kompletní sestava</t>
  </si>
  <si>
    <t>ks</t>
  </si>
  <si>
    <t>Vysílací ústředna - řídící jednotka</t>
  </si>
  <si>
    <t xml:space="preserve"> </t>
  </si>
  <si>
    <t>Celkem</t>
  </si>
  <si>
    <t>2.</t>
  </si>
  <si>
    <t xml:space="preserve">Celkem </t>
  </si>
  <si>
    <t>Modul digitální záznamník zpráv</t>
  </si>
  <si>
    <t>3.</t>
  </si>
  <si>
    <t>Modul telefonního vstupu</t>
  </si>
  <si>
    <t>4.</t>
  </si>
  <si>
    <t>5.</t>
  </si>
  <si>
    <t>Bezdrátový hlásič včetně zálohování a automatického dobíjení</t>
  </si>
  <si>
    <t>Cena za MJ</t>
  </si>
  <si>
    <t>6.</t>
  </si>
  <si>
    <t>Montážní práce na řídící ústředně</t>
  </si>
  <si>
    <t xml:space="preserve">Cena celkem </t>
  </si>
  <si>
    <t xml:space="preserve">ks </t>
  </si>
  <si>
    <t>Modul automatického dobíjení</t>
  </si>
  <si>
    <t>8.</t>
  </si>
  <si>
    <t>Vysílač vf. signálu</t>
  </si>
  <si>
    <t>Bezdrátový rozhlas s digitálním kódováním s napojením na zadávací pracoviště složek IZS.</t>
  </si>
  <si>
    <t>Dynamický mikrofon s 5m přívodní šňůrou</t>
  </si>
  <si>
    <t>Stojánek pod mikrofon s nastavením úhlu náklonu</t>
  </si>
  <si>
    <t xml:space="preserve">Elektronická siréna </t>
  </si>
  <si>
    <t>Komunikační modul JSVV</t>
  </si>
  <si>
    <t>Stožár pro uchycení jednotky</t>
  </si>
  <si>
    <t>Anténa všesměrová</t>
  </si>
  <si>
    <t>Montážní materiál</t>
  </si>
  <si>
    <t>Montážní a oživovací práce na převaděči</t>
  </si>
  <si>
    <t>Převaděč vysokofrekvenčního signálu včetně anténní sestavy</t>
  </si>
  <si>
    <t>7.</t>
  </si>
  <si>
    <t>9.</t>
  </si>
  <si>
    <t>Montážní práce na siréně</t>
  </si>
  <si>
    <t>Anténa přijímací  - kompletní sestava</t>
  </si>
  <si>
    <t xml:space="preserve">Tlakové reproduktory - nízkoimpedanční, 106 dB </t>
  </si>
  <si>
    <t>DPH 21%</t>
  </si>
  <si>
    <t>Cena s 21% DPH</t>
  </si>
  <si>
    <t xml:space="preserve"> 1.1</t>
  </si>
  <si>
    <t xml:space="preserve"> 1.2</t>
  </si>
  <si>
    <t xml:space="preserve"> 1.3</t>
  </si>
  <si>
    <t xml:space="preserve"> 1.4</t>
  </si>
  <si>
    <t xml:space="preserve"> 1.6</t>
  </si>
  <si>
    <t xml:space="preserve"> 1.7</t>
  </si>
  <si>
    <t xml:space="preserve"> 3.1</t>
  </si>
  <si>
    <t xml:space="preserve"> 5.1</t>
  </si>
  <si>
    <t xml:space="preserve"> 2.1</t>
  </si>
  <si>
    <t xml:space="preserve"> 6.1</t>
  </si>
  <si>
    <t xml:space="preserve"> 6.2</t>
  </si>
  <si>
    <t xml:space="preserve"> 1.5</t>
  </si>
  <si>
    <t>Akustická jednotka 600W</t>
  </si>
  <si>
    <t>Revize</t>
  </si>
  <si>
    <t>Modul obousměrné komunikace</t>
  </si>
  <si>
    <t>Software komunikace</t>
  </si>
  <si>
    <t xml:space="preserve"> 1.8</t>
  </si>
  <si>
    <t xml:space="preserve"> 1.9</t>
  </si>
  <si>
    <t xml:space="preserve"> 1.10</t>
  </si>
  <si>
    <t xml:space="preserve"> 1.11</t>
  </si>
  <si>
    <t xml:space="preserve"> 1.12</t>
  </si>
  <si>
    <t>Převaděč vysokofrekvenčního signálu s analogovým/digitálním přenosem (nutno zajistit napětí 230V)</t>
  </si>
  <si>
    <t>Anténní sestava</t>
  </si>
  <si>
    <t>Montážní práce</t>
  </si>
  <si>
    <t xml:space="preserve"> 3.2</t>
  </si>
  <si>
    <t>komp.</t>
  </si>
  <si>
    <t xml:space="preserve"> 1.13</t>
  </si>
  <si>
    <t xml:space="preserve"> 5.2</t>
  </si>
  <si>
    <t xml:space="preserve"> 5.3</t>
  </si>
  <si>
    <t>Stojan s podstavcem</t>
  </si>
  <si>
    <t>Multifunkční měřící a řídící telemetrická stanice</t>
  </si>
  <si>
    <t>Nerezový držák</t>
  </si>
  <si>
    <t>Aktivace SIM</t>
  </si>
  <si>
    <t>Srážkoměrné čidlo pro měření ve vegetačním období</t>
  </si>
  <si>
    <t>Čidlo o záchytné ploše 200 cm2</t>
  </si>
  <si>
    <t>Vodoměrná stanice - Ultrazvuková sonda</t>
  </si>
  <si>
    <t>Ultrazvuková sonda 4200</t>
  </si>
  <si>
    <t xml:space="preserve">Modul automatického dobíjení </t>
  </si>
  <si>
    <t>Vodočetná lať</t>
  </si>
  <si>
    <t>1 bm</t>
  </si>
  <si>
    <t>Elektrocentrála 5,5 kW, jednofázová, 4-takt</t>
  </si>
  <si>
    <t xml:space="preserve">Modul napojení na JSVV </t>
  </si>
  <si>
    <t xml:space="preserve"> 1.14</t>
  </si>
  <si>
    <t>Oživení</t>
  </si>
  <si>
    <t>Vodočet smalt dělení po 2 cm, vyznačení celých m červeně, včetně rámu</t>
  </si>
  <si>
    <t>Příprava, instalace a oživení</t>
  </si>
  <si>
    <t xml:space="preserve"> 4.1</t>
  </si>
  <si>
    <t xml:space="preserve"> 4.2</t>
  </si>
  <si>
    <t xml:space="preserve"> 4.3</t>
  </si>
  <si>
    <t xml:space="preserve"> 4.4</t>
  </si>
  <si>
    <t xml:space="preserve"> 4.5</t>
  </si>
  <si>
    <t xml:space="preserve"> 4.6</t>
  </si>
  <si>
    <t xml:space="preserve"> 7.1</t>
  </si>
  <si>
    <t xml:space="preserve"> 7.2</t>
  </si>
  <si>
    <t xml:space="preserve"> 8.1</t>
  </si>
  <si>
    <t xml:space="preserve"> 8.2</t>
  </si>
  <si>
    <t xml:space="preserve"> 8.3</t>
  </si>
  <si>
    <t xml:space="preserve"> 8.4</t>
  </si>
  <si>
    <t xml:space="preserve"> 8.5</t>
  </si>
  <si>
    <t xml:space="preserve"> 8.6</t>
  </si>
  <si>
    <t xml:space="preserve"> 8.7</t>
  </si>
  <si>
    <t xml:space="preserve"> 8.8</t>
  </si>
  <si>
    <t xml:space="preserve">Řídící software </t>
  </si>
  <si>
    <t>Elektronické sirénové jednotky - koncový prvek JSVV</t>
  </si>
  <si>
    <t>Zálohovací jednotka</t>
  </si>
  <si>
    <t>Vyrovnávací konzoly pro připevnění 1 bm vodočtu, povrchová úprava pískováním + žárový zinek, vyznačení SPA</t>
  </si>
  <si>
    <t>Připevnění rámu a vodočtu – chemické  kotvy, vyrovnání do svislé polohy, vložení podkladové desky a její připevnění, připevnění vodočtu</t>
  </si>
  <si>
    <t xml:space="preserve"> 9.1</t>
  </si>
  <si>
    <t xml:space="preserve"> 9.2</t>
  </si>
  <si>
    <t xml:space="preserve"> 9.3</t>
  </si>
  <si>
    <t>Vysílač a encoder paging Pocsag</t>
  </si>
  <si>
    <t>Modul rozesílání SMS</t>
  </si>
  <si>
    <t>Encoder paging Pocsag</t>
  </si>
  <si>
    <t xml:space="preserve"> 4.7</t>
  </si>
  <si>
    <t xml:space="preserve"> 4.8</t>
  </si>
  <si>
    <t xml:space="preserve"> 5.4</t>
  </si>
  <si>
    <t xml:space="preserve"> 5.5</t>
  </si>
  <si>
    <t xml:space="preserve"> 5.6</t>
  </si>
  <si>
    <t xml:space="preserve"> 6.3</t>
  </si>
  <si>
    <t>Školící materiál</t>
  </si>
  <si>
    <t>VÝKAZ VÝMĚR - OBEC CHYŇAVA</t>
  </si>
  <si>
    <r>
      <t xml:space="preserve">Vysílací a řídící pracoviště s digitálním přenosem </t>
    </r>
    <r>
      <rPr>
        <b/>
        <sz val="8"/>
        <rFont val="Arial"/>
        <family val="2"/>
        <charset val="238"/>
      </rPr>
      <t xml:space="preserve">(v souladu se sbírkou interních aktů řízení MV GŘ HZS ČR) </t>
    </r>
  </si>
  <si>
    <r>
      <t xml:space="preserve">Přijímací bezdrátové hlásiče s obousměrným digitálním přenosem </t>
    </r>
    <r>
      <rPr>
        <b/>
        <sz val="8"/>
        <rFont val="Arial"/>
        <family val="2"/>
        <charset val="238"/>
      </rPr>
      <t>(v souladu se sbírkou interních aktů řízení MV GŘ HZS ČR)</t>
    </r>
  </si>
  <si>
    <t xml:space="preserve"> 7.3</t>
  </si>
  <si>
    <t xml:space="preserve"> 7.4</t>
  </si>
  <si>
    <t xml:space="preserve"> 7.5</t>
  </si>
  <si>
    <t xml:space="preserve"> 7.6</t>
  </si>
  <si>
    <t xml:space="preserve"> 7.7</t>
  </si>
  <si>
    <t xml:space="preserve"> 7.8</t>
  </si>
  <si>
    <t xml:space="preserve"> 4.9</t>
  </si>
  <si>
    <t>Anténa směrová  - kompletní sestava</t>
  </si>
  <si>
    <t>Úřední měření průtoků, metoda sklonu a plochy, měrná křivka průtoků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</si>
</sst>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Kč&quot;;[Red]\-#,##0\ &quot;Kč&quot;"/>
    <numFmt numFmtId="44" formatCode="_-* #,##0.00\ &quot;Kč&quot;_-;\-* #,##0.00\ &quot;Kč&quot;_-;_-* &quot;-&quot;??\ &quot;Kč&quot;_-;_-@_-"/>
    <numFmt numFmtId="164" formatCode="#,##0\ &quot;Kč&quot;"/>
    <numFmt numFmtId="165" formatCode="_-* #,##0\ &quot;Kč&quot;_-;\-* #,##0\ &quot;Kč&quot;_-;_-* &quot;-&quot;??\ &quot;Kč&quot;_-;_-@_-"/>
  </numFmts>
  <fonts count="16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i/>
      <sz val="18"/>
      <name val="Arial"/>
      <family val="2"/>
      <charset val="238"/>
    </font>
    <font>
      <b/>
      <i/>
      <sz val="10"/>
      <name val="Arial"/>
      <family val="2"/>
      <charset val="238"/>
    </font>
    <font>
      <i/>
      <u/>
      <sz val="2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0"/>
      <color indexed="10"/>
      <name val="Calibri"/>
      <family val="2"/>
      <charset val="238"/>
    </font>
    <font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164" fontId="0" fillId="0" borderId="0" xfId="0" applyNumberFormat="1"/>
    <xf numFmtId="0" fontId="0" fillId="0" borderId="1" xfId="0" applyBorder="1"/>
    <xf numFmtId="0" fontId="2" fillId="0" borderId="1" xfId="0" applyFont="1" applyBorder="1"/>
    <xf numFmtId="164" fontId="2" fillId="0" borderId="1" xfId="0" applyNumberFormat="1" applyFont="1" applyBorder="1"/>
    <xf numFmtId="164" fontId="0" fillId="0" borderId="1" xfId="0" applyNumberFormat="1" applyBorder="1"/>
    <xf numFmtId="164" fontId="7" fillId="0" borderId="1" xfId="0" applyNumberFormat="1" applyFont="1" applyBorder="1"/>
    <xf numFmtId="0" fontId="7" fillId="0" borderId="1" xfId="0" applyFont="1" applyBorder="1"/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/>
    <xf numFmtId="0" fontId="0" fillId="2" borderId="1" xfId="0" applyFill="1" applyBorder="1"/>
    <xf numFmtId="164" fontId="0" fillId="2" borderId="1" xfId="0" applyNumberFormat="1" applyFill="1" applyBorder="1"/>
    <xf numFmtId="164" fontId="2" fillId="2" borderId="1" xfId="0" applyNumberFormat="1" applyFont="1" applyFill="1" applyBorder="1"/>
    <xf numFmtId="0" fontId="7" fillId="0" borderId="1" xfId="0" applyFont="1" applyFill="1" applyBorder="1"/>
    <xf numFmtId="0" fontId="0" fillId="0" borderId="1" xfId="0" applyFill="1" applyBorder="1" applyAlignment="1">
      <alignment wrapText="1"/>
    </xf>
    <xf numFmtId="0" fontId="0" fillId="0" borderId="1" xfId="0" applyFill="1" applyBorder="1"/>
    <xf numFmtId="164" fontId="0" fillId="0" borderId="1" xfId="0" applyNumberFormat="1" applyFill="1" applyBorder="1"/>
    <xf numFmtId="0" fontId="2" fillId="3" borderId="2" xfId="0" applyFont="1" applyFill="1" applyBorder="1" applyAlignment="1">
      <alignment wrapText="1"/>
    </xf>
    <xf numFmtId="0" fontId="2" fillId="3" borderId="2" xfId="0" applyFont="1" applyFill="1" applyBorder="1"/>
    <xf numFmtId="164" fontId="0" fillId="0" borderId="2" xfId="0" applyNumberFormat="1" applyBorder="1"/>
    <xf numFmtId="0" fontId="0" fillId="0" borderId="2" xfId="0" applyBorder="1"/>
    <xf numFmtId="0" fontId="7" fillId="0" borderId="1" xfId="0" applyFont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6" fontId="7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0" fillId="4" borderId="1" xfId="0" applyFill="1" applyBorder="1"/>
    <xf numFmtId="0" fontId="6" fillId="4" borderId="1" xfId="0" applyFont="1" applyFill="1" applyBorder="1"/>
    <xf numFmtId="164" fontId="0" fillId="4" borderId="1" xfId="0" applyNumberFormat="1" applyFill="1" applyBorder="1"/>
    <xf numFmtId="164" fontId="8" fillId="4" borderId="1" xfId="0" applyNumberFormat="1" applyFont="1" applyFill="1" applyBorder="1"/>
    <xf numFmtId="0" fontId="2" fillId="4" borderId="1" xfId="0" applyFont="1" applyFill="1" applyBorder="1"/>
    <xf numFmtId="164" fontId="2" fillId="4" borderId="1" xfId="0" applyNumberFormat="1" applyFont="1" applyFill="1" applyBorder="1"/>
    <xf numFmtId="164" fontId="2" fillId="4" borderId="1" xfId="0" applyNumberFormat="1" applyFont="1" applyFill="1" applyBorder="1" applyAlignment="1">
      <alignment horizontal="center"/>
    </xf>
    <xf numFmtId="0" fontId="2" fillId="5" borderId="1" xfId="0" applyFont="1" applyFill="1" applyBorder="1"/>
    <xf numFmtId="0" fontId="12" fillId="5" borderId="1" xfId="0" applyFont="1" applyFill="1" applyBorder="1"/>
    <xf numFmtId="164" fontId="13" fillId="5" borderId="1" xfId="0" applyNumberFormat="1" applyFont="1" applyFill="1" applyBorder="1"/>
    <xf numFmtId="164" fontId="12" fillId="5" borderId="1" xfId="0" applyNumberFormat="1" applyFont="1" applyFill="1" applyBorder="1"/>
    <xf numFmtId="164" fontId="13" fillId="0" borderId="1" xfId="0" applyNumberFormat="1" applyFont="1" applyBorder="1"/>
    <xf numFmtId="0" fontId="7" fillId="0" borderId="3" xfId="0" applyFont="1" applyFill="1" applyBorder="1"/>
    <xf numFmtId="164" fontId="0" fillId="0" borderId="3" xfId="0" applyNumberFormat="1" applyFill="1" applyBorder="1"/>
    <xf numFmtId="0" fontId="12" fillId="0" borderId="1" xfId="0" applyFont="1" applyFill="1" applyBorder="1"/>
    <xf numFmtId="164" fontId="14" fillId="0" borderId="1" xfId="0" applyNumberFormat="1" applyFont="1" applyFill="1" applyBorder="1"/>
    <xf numFmtId="164" fontId="12" fillId="0" borderId="1" xfId="0" applyNumberFormat="1" applyFont="1" applyFill="1" applyBorder="1"/>
    <xf numFmtId="164" fontId="13" fillId="0" borderId="1" xfId="0" applyNumberFormat="1" applyFont="1" applyFill="1" applyBorder="1"/>
    <xf numFmtId="165" fontId="7" fillId="0" borderId="4" xfId="1" applyNumberFormat="1" applyFont="1" applyFill="1" applyBorder="1" applyAlignment="1">
      <alignment horizontal="right" vertical="center"/>
    </xf>
    <xf numFmtId="165" fontId="7" fillId="0" borderId="1" xfId="1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wrapText="1"/>
    </xf>
    <xf numFmtId="165" fontId="7" fillId="0" borderId="4" xfId="1" applyNumberFormat="1" applyFont="1" applyFill="1" applyBorder="1" applyAlignment="1">
      <alignment horizontal="right"/>
    </xf>
    <xf numFmtId="165" fontId="7" fillId="0" borderId="1" xfId="1" applyNumberFormat="1" applyFont="1" applyFill="1" applyBorder="1" applyAlignment="1">
      <alignment horizontal="right"/>
    </xf>
    <xf numFmtId="0" fontId="13" fillId="5" borderId="1" xfId="0" applyFont="1" applyFill="1" applyBorder="1"/>
    <xf numFmtId="0" fontId="0" fillId="4" borderId="1" xfId="0" applyFill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16" fontId="7" fillId="5" borderId="1" xfId="0" applyNumberFormat="1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15" fillId="0" borderId="1" xfId="0" applyFont="1" applyBorder="1"/>
    <xf numFmtId="0" fontId="7" fillId="3" borderId="2" xfId="0" applyFont="1" applyFill="1" applyBorder="1" applyAlignment="1">
      <alignment wrapText="1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/>
    <xf numFmtId="164" fontId="7" fillId="2" borderId="1" xfId="0" applyNumberFormat="1" applyFont="1" applyFill="1" applyBorder="1"/>
    <xf numFmtId="6" fontId="7" fillId="0" borderId="1" xfId="0" applyNumberFormat="1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0" fillId="0" borderId="5" xfId="0" applyFont="1" applyBorder="1" applyAlignment="1"/>
    <xf numFmtId="0" fontId="10" fillId="0" borderId="6" xfId="0" applyFont="1" applyBorder="1" applyAlignment="1"/>
    <xf numFmtId="0" fontId="10" fillId="0" borderId="4" xfId="0" applyFont="1" applyBorder="1" applyAlignment="1"/>
  </cellXfs>
  <cellStyles count="2">
    <cellStyle name="Měna" xfId="1" builtinId="4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1"/>
  <sheetViews>
    <sheetView tabSelected="1" topLeftCell="A6" workbookViewId="0">
      <selection activeCell="L40" sqref="L40"/>
    </sheetView>
  </sheetViews>
  <sheetFormatPr defaultRowHeight="12.75" x14ac:dyDescent="0.2"/>
  <cols>
    <col min="1" max="1" width="5.5703125" customWidth="1"/>
    <col min="2" max="2" width="60.28515625" customWidth="1"/>
    <col min="3" max="3" width="5.85546875" customWidth="1"/>
    <col min="4" max="4" width="7" customWidth="1"/>
    <col min="5" max="5" width="11.5703125" style="2" customWidth="1"/>
    <col min="6" max="6" width="15.7109375" style="2" customWidth="1"/>
    <col min="7" max="7" width="14.7109375" style="2" customWidth="1"/>
    <col min="8" max="8" width="20.7109375" style="2" customWidth="1"/>
    <col min="10" max="10" width="12" bestFit="1" customWidth="1"/>
    <col min="11" max="11" width="10.42578125" bestFit="1" customWidth="1"/>
    <col min="12" max="12" width="12" bestFit="1" customWidth="1"/>
  </cols>
  <sheetData>
    <row r="1" spans="1:8" ht="53.25" hidden="1" customHeight="1" x14ac:dyDescent="0.2">
      <c r="A1" s="62"/>
      <c r="B1" s="62"/>
      <c r="C1" s="62"/>
      <c r="D1" s="62"/>
      <c r="E1" s="62"/>
      <c r="F1" s="62"/>
      <c r="G1" s="62"/>
      <c r="H1" s="62"/>
    </row>
    <row r="2" spans="1:8" hidden="1" x14ac:dyDescent="0.2">
      <c r="A2" s="62"/>
      <c r="B2" s="62"/>
      <c r="C2" s="62"/>
      <c r="D2" s="62"/>
      <c r="E2" s="62"/>
      <c r="F2" s="62"/>
      <c r="G2" s="62"/>
      <c r="H2" s="62"/>
    </row>
    <row r="3" spans="1:8" ht="12.75" customHeight="1" x14ac:dyDescent="0.2">
      <c r="A3" s="63" t="s">
        <v>26</v>
      </c>
      <c r="B3" s="63"/>
      <c r="C3" s="63"/>
      <c r="D3" s="63"/>
      <c r="E3" s="63"/>
      <c r="F3" s="63"/>
      <c r="G3" s="63"/>
      <c r="H3" s="63"/>
    </row>
    <row r="4" spans="1:8" ht="9" customHeight="1" x14ac:dyDescent="0.2">
      <c r="A4" s="63"/>
      <c r="B4" s="63"/>
      <c r="C4" s="63"/>
      <c r="D4" s="63"/>
      <c r="E4" s="63"/>
      <c r="F4" s="63"/>
      <c r="G4" s="63"/>
      <c r="H4" s="63"/>
    </row>
    <row r="5" spans="1:8" ht="3" hidden="1" customHeight="1" x14ac:dyDescent="0.2">
      <c r="A5" s="9"/>
      <c r="B5" s="9"/>
      <c r="C5" s="9"/>
      <c r="D5" s="9"/>
      <c r="E5" s="9"/>
      <c r="F5" s="9"/>
      <c r="G5" s="9"/>
      <c r="H5" s="9"/>
    </row>
    <row r="6" spans="1:8" ht="12.75" customHeight="1" x14ac:dyDescent="0.2">
      <c r="A6" s="64" t="s">
        <v>123</v>
      </c>
      <c r="B6" s="64"/>
      <c r="C6" s="64"/>
      <c r="D6" s="64"/>
      <c r="E6" s="64"/>
      <c r="F6" s="64"/>
      <c r="G6" s="64"/>
      <c r="H6" s="64"/>
    </row>
    <row r="7" spans="1:8" x14ac:dyDescent="0.2">
      <c r="A7" s="64"/>
      <c r="B7" s="64"/>
      <c r="C7" s="64"/>
      <c r="D7" s="64"/>
      <c r="E7" s="64"/>
      <c r="F7" s="64"/>
      <c r="G7" s="64"/>
      <c r="H7" s="64"/>
    </row>
    <row r="8" spans="1:8" ht="15.95" customHeight="1" x14ac:dyDescent="0.2">
      <c r="A8" s="28"/>
      <c r="B8" s="32" t="s">
        <v>1</v>
      </c>
      <c r="C8" s="32" t="s">
        <v>2</v>
      </c>
      <c r="D8" s="32" t="s">
        <v>3</v>
      </c>
      <c r="E8" s="33" t="s">
        <v>18</v>
      </c>
      <c r="F8" s="34" t="s">
        <v>4</v>
      </c>
      <c r="G8" s="34" t="s">
        <v>41</v>
      </c>
      <c r="H8" s="34" t="s">
        <v>42</v>
      </c>
    </row>
    <row r="9" spans="1:8" ht="28.5" customHeight="1" x14ac:dyDescent="0.2">
      <c r="A9" s="25" t="s">
        <v>0</v>
      </c>
      <c r="B9" s="18" t="s">
        <v>124</v>
      </c>
      <c r="C9" s="65"/>
      <c r="D9" s="66"/>
      <c r="E9" s="67"/>
      <c r="F9" s="6"/>
      <c r="G9" s="6"/>
      <c r="H9" s="6"/>
    </row>
    <row r="10" spans="1:8" x14ac:dyDescent="0.2">
      <c r="A10" s="22" t="s">
        <v>43</v>
      </c>
      <c r="B10" s="3" t="s">
        <v>5</v>
      </c>
      <c r="C10" s="3" t="s">
        <v>6</v>
      </c>
      <c r="D10" s="3">
        <v>1</v>
      </c>
      <c r="E10" s="6">
        <v>0</v>
      </c>
      <c r="F10" s="6">
        <f>D10*E10</f>
        <v>0</v>
      </c>
      <c r="G10" s="6">
        <f t="shared" ref="G10:G15" si="0">H10-F10</f>
        <v>0</v>
      </c>
      <c r="H10" s="6">
        <f t="shared" ref="H10:H15" si="1">F10*1.21</f>
        <v>0</v>
      </c>
    </row>
    <row r="11" spans="1:8" x14ac:dyDescent="0.2">
      <c r="A11" s="22" t="s">
        <v>44</v>
      </c>
      <c r="B11" s="16" t="s">
        <v>25</v>
      </c>
      <c r="C11" s="3" t="s">
        <v>6</v>
      </c>
      <c r="D11" s="3">
        <v>1</v>
      </c>
      <c r="E11" s="7">
        <v>0</v>
      </c>
      <c r="F11" s="6">
        <f t="shared" ref="F11:F15" si="2">D11*E11</f>
        <v>0</v>
      </c>
      <c r="G11" s="6">
        <f t="shared" si="0"/>
        <v>0</v>
      </c>
      <c r="H11" s="6">
        <f t="shared" si="1"/>
        <v>0</v>
      </c>
    </row>
    <row r="12" spans="1:8" x14ac:dyDescent="0.2">
      <c r="A12" s="22" t="s">
        <v>45</v>
      </c>
      <c r="B12" s="16" t="s">
        <v>7</v>
      </c>
      <c r="C12" s="3" t="s">
        <v>6</v>
      </c>
      <c r="D12" s="3">
        <v>1</v>
      </c>
      <c r="E12" s="7">
        <v>0</v>
      </c>
      <c r="F12" s="6">
        <f t="shared" si="2"/>
        <v>0</v>
      </c>
      <c r="G12" s="6">
        <f t="shared" si="0"/>
        <v>0</v>
      </c>
      <c r="H12" s="6">
        <f t="shared" si="1"/>
        <v>0</v>
      </c>
    </row>
    <row r="13" spans="1:8" x14ac:dyDescent="0.2">
      <c r="A13" s="22" t="s">
        <v>46</v>
      </c>
      <c r="B13" s="16" t="s">
        <v>57</v>
      </c>
      <c r="C13" s="3" t="s">
        <v>6</v>
      </c>
      <c r="D13" s="3">
        <v>1</v>
      </c>
      <c r="E13" s="7">
        <v>0</v>
      </c>
      <c r="F13" s="6">
        <f t="shared" si="2"/>
        <v>0</v>
      </c>
      <c r="G13" s="6">
        <f t="shared" si="0"/>
        <v>0</v>
      </c>
      <c r="H13" s="6">
        <f t="shared" si="1"/>
        <v>0</v>
      </c>
    </row>
    <row r="14" spans="1:8" x14ac:dyDescent="0.2">
      <c r="A14" s="22" t="s">
        <v>54</v>
      </c>
      <c r="B14" s="16" t="s">
        <v>27</v>
      </c>
      <c r="C14" s="3" t="s">
        <v>6</v>
      </c>
      <c r="D14" s="3">
        <v>1</v>
      </c>
      <c r="E14" s="7">
        <v>0</v>
      </c>
      <c r="F14" s="6">
        <f t="shared" si="2"/>
        <v>0</v>
      </c>
      <c r="G14" s="6">
        <f t="shared" si="0"/>
        <v>0</v>
      </c>
      <c r="H14" s="6">
        <f t="shared" si="1"/>
        <v>0</v>
      </c>
    </row>
    <row r="15" spans="1:8" x14ac:dyDescent="0.2">
      <c r="A15" s="22" t="s">
        <v>47</v>
      </c>
      <c r="B15" s="16" t="s">
        <v>28</v>
      </c>
      <c r="C15" s="3" t="s">
        <v>6</v>
      </c>
      <c r="D15" s="3">
        <v>1</v>
      </c>
      <c r="E15" s="7">
        <v>0</v>
      </c>
      <c r="F15" s="6">
        <f t="shared" si="2"/>
        <v>0</v>
      </c>
      <c r="G15" s="6">
        <f t="shared" si="0"/>
        <v>0</v>
      </c>
      <c r="H15" s="6">
        <f t="shared" si="1"/>
        <v>0</v>
      </c>
    </row>
    <row r="16" spans="1:8" x14ac:dyDescent="0.2">
      <c r="A16" s="22" t="s">
        <v>48</v>
      </c>
      <c r="B16" s="14" t="s">
        <v>105</v>
      </c>
      <c r="C16" s="3" t="s">
        <v>6</v>
      </c>
      <c r="D16" s="3">
        <v>1</v>
      </c>
      <c r="E16" s="7">
        <v>0</v>
      </c>
      <c r="F16" s="6">
        <f>D16*E16</f>
        <v>0</v>
      </c>
      <c r="G16" s="6">
        <f>H16-F16</f>
        <v>0</v>
      </c>
      <c r="H16" s="6">
        <f>F16*1.21</f>
        <v>0</v>
      </c>
    </row>
    <row r="17" spans="1:8" x14ac:dyDescent="0.2">
      <c r="A17" s="22" t="s">
        <v>59</v>
      </c>
      <c r="B17" s="16" t="s">
        <v>12</v>
      </c>
      <c r="C17" s="3" t="s">
        <v>6</v>
      </c>
      <c r="D17" s="3">
        <v>1</v>
      </c>
      <c r="E17" s="7">
        <v>0</v>
      </c>
      <c r="F17" s="6">
        <f>D17*E17</f>
        <v>0</v>
      </c>
      <c r="G17" s="6">
        <f>H17-F17</f>
        <v>0</v>
      </c>
      <c r="H17" s="6">
        <f>F17*1.21</f>
        <v>0</v>
      </c>
    </row>
    <row r="18" spans="1:8" x14ac:dyDescent="0.2">
      <c r="A18" s="22" t="s">
        <v>60</v>
      </c>
      <c r="B18" s="16" t="s">
        <v>14</v>
      </c>
      <c r="C18" s="3" t="s">
        <v>6</v>
      </c>
      <c r="D18" s="3">
        <v>1</v>
      </c>
      <c r="E18" s="7">
        <v>0</v>
      </c>
      <c r="F18" s="6">
        <f>D18*E18</f>
        <v>0</v>
      </c>
      <c r="G18" s="6">
        <f>H18-F18</f>
        <v>0</v>
      </c>
      <c r="H18" s="6">
        <f>F18*1.21</f>
        <v>0</v>
      </c>
    </row>
    <row r="19" spans="1:8" x14ac:dyDescent="0.2">
      <c r="A19" s="22" t="s">
        <v>61</v>
      </c>
      <c r="B19" s="16" t="s">
        <v>20</v>
      </c>
      <c r="C19" s="3" t="s">
        <v>6</v>
      </c>
      <c r="D19" s="3">
        <v>1</v>
      </c>
      <c r="E19" s="7">
        <v>0</v>
      </c>
      <c r="F19" s="6">
        <f t="shared" ref="F19:F23" si="3">D19*E19</f>
        <v>0</v>
      </c>
      <c r="G19" s="6">
        <f t="shared" ref="G19:G23" si="4">H19-F19</f>
        <v>0</v>
      </c>
      <c r="H19" s="6">
        <f t="shared" ref="H19:H23" si="5">F19*1.21</f>
        <v>0</v>
      </c>
    </row>
    <row r="20" spans="1:8" x14ac:dyDescent="0.2">
      <c r="A20" s="22" t="s">
        <v>62</v>
      </c>
      <c r="B20" s="16" t="s">
        <v>122</v>
      </c>
      <c r="C20" s="3" t="s">
        <v>6</v>
      </c>
      <c r="D20" s="3">
        <v>1</v>
      </c>
      <c r="E20" s="7">
        <v>0</v>
      </c>
      <c r="F20" s="6">
        <f t="shared" si="3"/>
        <v>0</v>
      </c>
      <c r="G20" s="6">
        <f t="shared" si="4"/>
        <v>0</v>
      </c>
      <c r="H20" s="6">
        <f t="shared" si="5"/>
        <v>0</v>
      </c>
    </row>
    <row r="21" spans="1:8" x14ac:dyDescent="0.2">
      <c r="A21" s="22" t="s">
        <v>63</v>
      </c>
      <c r="B21" s="16" t="s">
        <v>56</v>
      </c>
      <c r="C21" s="3" t="s">
        <v>6</v>
      </c>
      <c r="D21" s="3">
        <v>1</v>
      </c>
      <c r="E21" s="7">
        <v>0</v>
      </c>
      <c r="F21" s="6">
        <f t="shared" si="3"/>
        <v>0</v>
      </c>
      <c r="G21" s="6">
        <f t="shared" si="4"/>
        <v>0</v>
      </c>
      <c r="H21" s="6">
        <f t="shared" si="5"/>
        <v>0</v>
      </c>
    </row>
    <row r="22" spans="1:8" x14ac:dyDescent="0.2">
      <c r="A22" s="22" t="s">
        <v>69</v>
      </c>
      <c r="B22" s="8" t="s">
        <v>23</v>
      </c>
      <c r="C22" s="3" t="s">
        <v>6</v>
      </c>
      <c r="D22" s="3">
        <v>1</v>
      </c>
      <c r="E22" s="6">
        <v>0</v>
      </c>
      <c r="F22" s="6">
        <f t="shared" si="3"/>
        <v>0</v>
      </c>
      <c r="G22" s="6">
        <f t="shared" si="4"/>
        <v>0</v>
      </c>
      <c r="H22" s="6">
        <f t="shared" si="5"/>
        <v>0</v>
      </c>
    </row>
    <row r="23" spans="1:8" x14ac:dyDescent="0.2">
      <c r="A23" s="22" t="s">
        <v>85</v>
      </c>
      <c r="B23" s="8" t="s">
        <v>84</v>
      </c>
      <c r="C23" s="3" t="s">
        <v>6</v>
      </c>
      <c r="D23" s="3">
        <v>5</v>
      </c>
      <c r="E23" s="6">
        <v>0</v>
      </c>
      <c r="F23" s="6">
        <f t="shared" si="3"/>
        <v>0</v>
      </c>
      <c r="G23" s="6">
        <f t="shared" si="4"/>
        <v>0</v>
      </c>
      <c r="H23" s="6">
        <f t="shared" si="5"/>
        <v>0</v>
      </c>
    </row>
    <row r="24" spans="1:8" x14ac:dyDescent="0.2">
      <c r="A24" s="23"/>
      <c r="B24" s="10" t="s">
        <v>11</v>
      </c>
      <c r="C24" s="11"/>
      <c r="D24" s="11"/>
      <c r="E24" s="12"/>
      <c r="F24" s="13">
        <f>SUM(F10:F23)</f>
        <v>0</v>
      </c>
      <c r="G24" s="13">
        <f t="shared" ref="G24:H24" si="6">SUM(G10:G23)</f>
        <v>0</v>
      </c>
      <c r="H24" s="13">
        <f t="shared" si="6"/>
        <v>0</v>
      </c>
    </row>
    <row r="25" spans="1:8" x14ac:dyDescent="0.2">
      <c r="A25" s="25" t="s">
        <v>10</v>
      </c>
      <c r="B25" s="4" t="s">
        <v>107</v>
      </c>
      <c r="C25" s="3"/>
      <c r="D25" s="3"/>
      <c r="E25" s="6"/>
      <c r="F25" s="5"/>
      <c r="G25" s="5"/>
      <c r="H25" s="5"/>
    </row>
    <row r="26" spans="1:8" x14ac:dyDescent="0.2">
      <c r="A26" s="22" t="s">
        <v>51</v>
      </c>
      <c r="B26" s="56" t="s">
        <v>83</v>
      </c>
      <c r="C26" s="3" t="s">
        <v>22</v>
      </c>
      <c r="D26" s="3">
        <v>1</v>
      </c>
      <c r="E26" s="6">
        <v>0</v>
      </c>
      <c r="F26" s="7">
        <f>D26*E26</f>
        <v>0</v>
      </c>
      <c r="G26" s="7">
        <f>H26-F26</f>
        <v>0</v>
      </c>
      <c r="H26" s="7">
        <f>F26*1.21</f>
        <v>0</v>
      </c>
    </row>
    <row r="27" spans="1:8" x14ac:dyDescent="0.2">
      <c r="A27" s="23"/>
      <c r="B27" s="10" t="s">
        <v>9</v>
      </c>
      <c r="C27" s="11"/>
      <c r="D27" s="11"/>
      <c r="E27" s="12"/>
      <c r="F27" s="13">
        <f>SUM(F26:F26)</f>
        <v>0</v>
      </c>
      <c r="G27" s="13">
        <f>SUM(G26:G26)</f>
        <v>0</v>
      </c>
      <c r="H27" s="13">
        <f>SUM(H26:H26)</f>
        <v>0</v>
      </c>
    </row>
    <row r="28" spans="1:8" x14ac:dyDescent="0.2">
      <c r="A28" s="25" t="s">
        <v>13</v>
      </c>
      <c r="B28" s="18" t="s">
        <v>113</v>
      </c>
      <c r="C28" s="4"/>
      <c r="D28" s="4"/>
      <c r="E28" s="5"/>
      <c r="F28" s="5"/>
      <c r="G28" s="5"/>
      <c r="H28" s="5"/>
    </row>
    <row r="29" spans="1:8" x14ac:dyDescent="0.2">
      <c r="A29" s="22" t="s">
        <v>49</v>
      </c>
      <c r="B29" s="57" t="s">
        <v>114</v>
      </c>
      <c r="C29" s="8" t="s">
        <v>6</v>
      </c>
      <c r="D29" s="8">
        <v>1</v>
      </c>
      <c r="E29" s="7">
        <v>0</v>
      </c>
      <c r="F29" s="7">
        <f>E29*D29</f>
        <v>0</v>
      </c>
      <c r="G29" s="7">
        <f>H29-F29</f>
        <v>0</v>
      </c>
      <c r="H29" s="7">
        <f>F29*1.21</f>
        <v>0</v>
      </c>
    </row>
    <row r="30" spans="1:8" x14ac:dyDescent="0.2">
      <c r="A30" s="22" t="s">
        <v>67</v>
      </c>
      <c r="B30" s="57" t="s">
        <v>115</v>
      </c>
      <c r="C30" s="8" t="s">
        <v>6</v>
      </c>
      <c r="D30" s="8">
        <v>3</v>
      </c>
      <c r="E30" s="7">
        <v>0</v>
      </c>
      <c r="F30" s="7">
        <f>E30*D30</f>
        <v>0</v>
      </c>
      <c r="G30" s="7">
        <f>H30-F30</f>
        <v>0</v>
      </c>
      <c r="H30" s="7">
        <f>F30*1.21</f>
        <v>0</v>
      </c>
    </row>
    <row r="31" spans="1:8" x14ac:dyDescent="0.2">
      <c r="A31" s="58"/>
      <c r="B31" s="10" t="s">
        <v>11</v>
      </c>
      <c r="C31" s="59"/>
      <c r="D31" s="59"/>
      <c r="E31" s="60"/>
      <c r="F31" s="13">
        <f>F30+F29</f>
        <v>0</v>
      </c>
      <c r="G31" s="13">
        <f>H31-F31</f>
        <v>0</v>
      </c>
      <c r="H31" s="13">
        <f>H29+H30</f>
        <v>0</v>
      </c>
    </row>
    <row r="32" spans="1:8" ht="25.5" x14ac:dyDescent="0.2">
      <c r="A32" s="25" t="s">
        <v>15</v>
      </c>
      <c r="B32" s="18" t="s">
        <v>125</v>
      </c>
      <c r="C32" s="4"/>
      <c r="D32" s="4"/>
      <c r="E32" s="5"/>
      <c r="F32" s="5"/>
      <c r="G32" s="5"/>
      <c r="H32" s="5"/>
    </row>
    <row r="33" spans="1:12" x14ac:dyDescent="0.2">
      <c r="A33" s="22" t="s">
        <v>89</v>
      </c>
      <c r="B33" s="3" t="s">
        <v>17</v>
      </c>
      <c r="C33" s="8" t="s">
        <v>6</v>
      </c>
      <c r="D33" s="8">
        <v>74</v>
      </c>
      <c r="E33" s="7">
        <v>0</v>
      </c>
      <c r="F33" s="6">
        <f t="shared" ref="F33:F37" si="7">D33*E33</f>
        <v>0</v>
      </c>
      <c r="G33" s="6">
        <f t="shared" ref="G33:G37" si="8">H33-F33</f>
        <v>0</v>
      </c>
      <c r="H33" s="6">
        <f t="shared" ref="H33:H37" si="9">F33*1.21</f>
        <v>0</v>
      </c>
    </row>
    <row r="34" spans="1:12" x14ac:dyDescent="0.2">
      <c r="A34" s="22" t="s">
        <v>90</v>
      </c>
      <c r="B34" s="8" t="s">
        <v>57</v>
      </c>
      <c r="C34" s="8" t="s">
        <v>6</v>
      </c>
      <c r="D34" s="8">
        <v>74</v>
      </c>
      <c r="E34" s="7">
        <v>0</v>
      </c>
      <c r="F34" s="6">
        <f t="shared" ref="F34:F35" si="10">D34*E34</f>
        <v>0</v>
      </c>
      <c r="G34" s="6">
        <f t="shared" ref="G34:G35" si="11">H34-F34</f>
        <v>0</v>
      </c>
      <c r="H34" s="6">
        <f t="shared" ref="H34:H35" si="12">F34*1.21</f>
        <v>0</v>
      </c>
    </row>
    <row r="35" spans="1:12" x14ac:dyDescent="0.2">
      <c r="A35" s="22" t="s">
        <v>91</v>
      </c>
      <c r="B35" s="8" t="s">
        <v>58</v>
      </c>
      <c r="C35" s="8" t="s">
        <v>6</v>
      </c>
      <c r="D35" s="8">
        <v>74</v>
      </c>
      <c r="E35" s="7">
        <v>0</v>
      </c>
      <c r="F35" s="6">
        <f t="shared" si="10"/>
        <v>0</v>
      </c>
      <c r="G35" s="6">
        <f t="shared" si="11"/>
        <v>0</v>
      </c>
      <c r="H35" s="6">
        <f t="shared" si="12"/>
        <v>0</v>
      </c>
    </row>
    <row r="36" spans="1:12" x14ac:dyDescent="0.2">
      <c r="A36" s="22" t="s">
        <v>92</v>
      </c>
      <c r="B36" s="8" t="s">
        <v>40</v>
      </c>
      <c r="C36" s="8" t="s">
        <v>6</v>
      </c>
      <c r="D36" s="8">
        <v>177</v>
      </c>
      <c r="E36" s="7">
        <v>0</v>
      </c>
      <c r="F36" s="6">
        <f t="shared" si="7"/>
        <v>0</v>
      </c>
      <c r="G36" s="6">
        <f t="shared" si="8"/>
        <v>0</v>
      </c>
      <c r="H36" s="6">
        <f t="shared" si="9"/>
        <v>0</v>
      </c>
    </row>
    <row r="37" spans="1:12" x14ac:dyDescent="0.2">
      <c r="A37" s="22" t="s">
        <v>93</v>
      </c>
      <c r="B37" s="8" t="s">
        <v>39</v>
      </c>
      <c r="C37" s="8" t="s">
        <v>6</v>
      </c>
      <c r="D37" s="8">
        <v>70</v>
      </c>
      <c r="E37" s="6">
        <v>0</v>
      </c>
      <c r="F37" s="6">
        <f t="shared" si="7"/>
        <v>0</v>
      </c>
      <c r="G37" s="6">
        <f t="shared" si="8"/>
        <v>0</v>
      </c>
      <c r="H37" s="6">
        <f t="shared" si="9"/>
        <v>0</v>
      </c>
    </row>
    <row r="38" spans="1:12" x14ac:dyDescent="0.2">
      <c r="A38" s="22" t="s">
        <v>94</v>
      </c>
      <c r="B38" s="8" t="s">
        <v>133</v>
      </c>
      <c r="C38" s="8" t="s">
        <v>6</v>
      </c>
      <c r="D38" s="8">
        <v>4</v>
      </c>
      <c r="E38" s="6">
        <v>0</v>
      </c>
      <c r="F38" s="6">
        <f t="shared" ref="F38" si="13">D38*E38</f>
        <v>0</v>
      </c>
      <c r="G38" s="6">
        <f t="shared" ref="G38" si="14">H38-F38</f>
        <v>0</v>
      </c>
      <c r="H38" s="6">
        <f t="shared" ref="H38" si="15">F38*1.21</f>
        <v>0</v>
      </c>
    </row>
    <row r="39" spans="1:12" x14ac:dyDescent="0.2">
      <c r="A39" s="22" t="s">
        <v>116</v>
      </c>
      <c r="B39" s="3" t="s">
        <v>33</v>
      </c>
      <c r="C39" s="8" t="s">
        <v>6</v>
      </c>
      <c r="D39" s="8">
        <v>74</v>
      </c>
      <c r="E39" s="6">
        <v>0</v>
      </c>
      <c r="F39" s="6">
        <f>D39*E39</f>
        <v>0</v>
      </c>
      <c r="G39" s="6">
        <f>H39-F39</f>
        <v>0</v>
      </c>
      <c r="H39" s="6">
        <f>F39*1.21</f>
        <v>0</v>
      </c>
    </row>
    <row r="40" spans="1:12" x14ac:dyDescent="0.2">
      <c r="A40" s="22" t="s">
        <v>117</v>
      </c>
      <c r="B40" s="8" t="s">
        <v>66</v>
      </c>
      <c r="C40" s="8" t="s">
        <v>6</v>
      </c>
      <c r="D40" s="8">
        <v>74</v>
      </c>
      <c r="E40" s="6">
        <v>0</v>
      </c>
      <c r="F40" s="6">
        <f>D40*E40</f>
        <v>0</v>
      </c>
      <c r="G40" s="6">
        <f>H40-F40</f>
        <v>0</v>
      </c>
      <c r="H40" s="6">
        <f>F40*1.21</f>
        <v>0</v>
      </c>
    </row>
    <row r="41" spans="1:12" x14ac:dyDescent="0.2">
      <c r="A41" s="22" t="s">
        <v>132</v>
      </c>
      <c r="B41" s="8" t="s">
        <v>86</v>
      </c>
      <c r="C41" s="8" t="s">
        <v>6</v>
      </c>
      <c r="D41" s="8">
        <v>74</v>
      </c>
      <c r="E41" s="6">
        <v>0</v>
      </c>
      <c r="F41" s="6">
        <f>D41*E41</f>
        <v>0</v>
      </c>
      <c r="G41" s="6">
        <f>H41-F41</f>
        <v>0</v>
      </c>
      <c r="H41" s="6">
        <f>F41*1.21</f>
        <v>0</v>
      </c>
    </row>
    <row r="42" spans="1:12" x14ac:dyDescent="0.2">
      <c r="A42" s="23"/>
      <c r="B42" s="10" t="s">
        <v>11</v>
      </c>
      <c r="C42" s="11"/>
      <c r="D42" s="11"/>
      <c r="E42" s="12"/>
      <c r="F42" s="13">
        <f>SUM(F33:F41)</f>
        <v>0</v>
      </c>
      <c r="G42" s="13">
        <f>SUM(G33:G41)</f>
        <v>0</v>
      </c>
      <c r="H42" s="13">
        <f>SUM(H33:H41)</f>
        <v>0</v>
      </c>
      <c r="J42" s="2"/>
      <c r="L42" s="2"/>
    </row>
    <row r="43" spans="1:12" ht="15" customHeight="1" x14ac:dyDescent="0.2">
      <c r="A43" s="24" t="s">
        <v>16</v>
      </c>
      <c r="B43" s="19" t="s">
        <v>106</v>
      </c>
      <c r="C43" s="21"/>
      <c r="D43" s="21"/>
      <c r="E43" s="20"/>
      <c r="F43" s="20"/>
      <c r="G43" s="20"/>
      <c r="H43" s="20"/>
    </row>
    <row r="44" spans="1:12" x14ac:dyDescent="0.2">
      <c r="A44" s="26" t="s">
        <v>50</v>
      </c>
      <c r="B44" s="3" t="s">
        <v>29</v>
      </c>
      <c r="C44" s="3" t="s">
        <v>6</v>
      </c>
      <c r="D44" s="3">
        <v>1</v>
      </c>
      <c r="E44" s="6">
        <v>0</v>
      </c>
      <c r="F44" s="6">
        <f>D44*E44</f>
        <v>0</v>
      </c>
      <c r="G44" s="6">
        <f>H44-F44</f>
        <v>0</v>
      </c>
      <c r="H44" s="6">
        <f>F44*1.21</f>
        <v>0</v>
      </c>
    </row>
    <row r="45" spans="1:12" x14ac:dyDescent="0.2">
      <c r="A45" s="26" t="s">
        <v>70</v>
      </c>
      <c r="B45" s="3" t="s">
        <v>30</v>
      </c>
      <c r="C45" s="3" t="s">
        <v>6</v>
      </c>
      <c r="D45" s="3">
        <v>1</v>
      </c>
      <c r="E45" s="6">
        <v>0</v>
      </c>
      <c r="F45" s="6">
        <f>D45*E45</f>
        <v>0</v>
      </c>
      <c r="G45" s="6">
        <f t="shared" ref="G45:G49" si="16">H45-F45</f>
        <v>0</v>
      </c>
      <c r="H45" s="6">
        <f t="shared" ref="H45:H49" si="17">F45*1.21</f>
        <v>0</v>
      </c>
    </row>
    <row r="46" spans="1:12" x14ac:dyDescent="0.2">
      <c r="A46" s="26" t="s">
        <v>71</v>
      </c>
      <c r="B46" s="8" t="s">
        <v>55</v>
      </c>
      <c r="C46" s="3" t="s">
        <v>6</v>
      </c>
      <c r="D46" s="3">
        <v>1</v>
      </c>
      <c r="E46" s="6">
        <v>0</v>
      </c>
      <c r="F46" s="6">
        <f t="shared" ref="F46:F49" si="18">D46*E46</f>
        <v>0</v>
      </c>
      <c r="G46" s="6">
        <f t="shared" si="16"/>
        <v>0</v>
      </c>
      <c r="H46" s="6">
        <f t="shared" si="17"/>
        <v>0</v>
      </c>
      <c r="K46" s="2"/>
    </row>
    <row r="47" spans="1:12" x14ac:dyDescent="0.2">
      <c r="A47" s="26" t="s">
        <v>118</v>
      </c>
      <c r="B47" s="3" t="s">
        <v>31</v>
      </c>
      <c r="C47" s="3" t="s">
        <v>6</v>
      </c>
      <c r="D47" s="3">
        <v>1</v>
      </c>
      <c r="E47" s="6">
        <v>0</v>
      </c>
      <c r="F47" s="6">
        <f t="shared" si="18"/>
        <v>0</v>
      </c>
      <c r="G47" s="6">
        <f t="shared" si="16"/>
        <v>0</v>
      </c>
      <c r="H47" s="6">
        <f t="shared" si="17"/>
        <v>0</v>
      </c>
    </row>
    <row r="48" spans="1:12" x14ac:dyDescent="0.2">
      <c r="A48" s="26" t="s">
        <v>119</v>
      </c>
      <c r="B48" s="3" t="s">
        <v>32</v>
      </c>
      <c r="C48" s="3" t="s">
        <v>6</v>
      </c>
      <c r="D48" s="3">
        <v>1</v>
      </c>
      <c r="E48" s="6">
        <v>0</v>
      </c>
      <c r="F48" s="6">
        <f t="shared" si="18"/>
        <v>0</v>
      </c>
      <c r="G48" s="6">
        <f t="shared" si="16"/>
        <v>0</v>
      </c>
      <c r="H48" s="6">
        <f t="shared" si="17"/>
        <v>0</v>
      </c>
    </row>
    <row r="49" spans="1:8" x14ac:dyDescent="0.2">
      <c r="A49" s="26" t="s">
        <v>120</v>
      </c>
      <c r="B49" s="3" t="s">
        <v>38</v>
      </c>
      <c r="C49" s="3" t="s">
        <v>6</v>
      </c>
      <c r="D49" s="3">
        <v>1</v>
      </c>
      <c r="E49" s="6">
        <v>0</v>
      </c>
      <c r="F49" s="6">
        <f t="shared" si="18"/>
        <v>0</v>
      </c>
      <c r="G49" s="6">
        <f t="shared" si="16"/>
        <v>0</v>
      </c>
      <c r="H49" s="6">
        <f t="shared" si="17"/>
        <v>0</v>
      </c>
    </row>
    <row r="50" spans="1:8" x14ac:dyDescent="0.2">
      <c r="A50" s="23" t="s">
        <v>8</v>
      </c>
      <c r="B50" s="10" t="s">
        <v>9</v>
      </c>
      <c r="C50" s="11"/>
      <c r="D50" s="11"/>
      <c r="E50" s="12"/>
      <c r="F50" s="13">
        <f>SUM(F44:F49)</f>
        <v>0</v>
      </c>
      <c r="G50" s="13">
        <f t="shared" ref="G50:H50" si="19">SUM(G44:G49)</f>
        <v>0</v>
      </c>
      <c r="H50" s="13">
        <f t="shared" si="19"/>
        <v>0</v>
      </c>
    </row>
    <row r="51" spans="1:8" s="1" customFormat="1" x14ac:dyDescent="0.2">
      <c r="A51" s="25" t="s">
        <v>19</v>
      </c>
      <c r="B51" s="4" t="s">
        <v>35</v>
      </c>
      <c r="C51" s="4"/>
      <c r="D51" s="4"/>
      <c r="E51" s="5"/>
      <c r="F51" s="5"/>
      <c r="G51" s="5"/>
      <c r="H51" s="5"/>
    </row>
    <row r="52" spans="1:8" ht="25.5" x14ac:dyDescent="0.2">
      <c r="A52" s="27" t="s">
        <v>52</v>
      </c>
      <c r="B52" s="15" t="s">
        <v>64</v>
      </c>
      <c r="C52" s="16" t="s">
        <v>6</v>
      </c>
      <c r="D52" s="16">
        <v>1</v>
      </c>
      <c r="E52" s="17">
        <v>0</v>
      </c>
      <c r="F52" s="17">
        <f>D52*E52</f>
        <v>0</v>
      </c>
      <c r="G52" s="17">
        <f>H52-F52</f>
        <v>0</v>
      </c>
      <c r="H52" s="17">
        <f>F52*1.21</f>
        <v>0</v>
      </c>
    </row>
    <row r="53" spans="1:8" x14ac:dyDescent="0.2">
      <c r="A53" s="27" t="s">
        <v>53</v>
      </c>
      <c r="B53" s="15" t="s">
        <v>65</v>
      </c>
      <c r="C53" s="16" t="s">
        <v>6</v>
      </c>
      <c r="D53" s="16">
        <v>1</v>
      </c>
      <c r="E53" s="17">
        <v>0</v>
      </c>
      <c r="F53" s="17">
        <f>D53*E53</f>
        <v>0</v>
      </c>
      <c r="G53" s="17">
        <f>H53-F53</f>
        <v>0</v>
      </c>
      <c r="H53" s="17">
        <f>F53*1.21</f>
        <v>0</v>
      </c>
    </row>
    <row r="54" spans="1:8" x14ac:dyDescent="0.2">
      <c r="A54" s="27" t="s">
        <v>121</v>
      </c>
      <c r="B54" s="16" t="s">
        <v>34</v>
      </c>
      <c r="C54" s="16" t="s">
        <v>68</v>
      </c>
      <c r="D54" s="16">
        <v>1</v>
      </c>
      <c r="E54" s="17">
        <v>0</v>
      </c>
      <c r="F54" s="17">
        <f>D54*E54</f>
        <v>0</v>
      </c>
      <c r="G54" s="17">
        <f>H54-F54</f>
        <v>0</v>
      </c>
      <c r="H54" s="17">
        <f>F54*1.21</f>
        <v>0</v>
      </c>
    </row>
    <row r="55" spans="1:8" x14ac:dyDescent="0.2">
      <c r="A55" s="23"/>
      <c r="B55" s="10" t="s">
        <v>11</v>
      </c>
      <c r="C55" s="11"/>
      <c r="D55" s="11"/>
      <c r="E55" s="12"/>
      <c r="F55" s="13">
        <f>SUM(F52:F54)</f>
        <v>0</v>
      </c>
      <c r="G55" s="13">
        <f t="shared" ref="G55:H55" si="20">SUM(G52:G54)</f>
        <v>0</v>
      </c>
      <c r="H55" s="13">
        <f t="shared" si="20"/>
        <v>0</v>
      </c>
    </row>
    <row r="56" spans="1:8" x14ac:dyDescent="0.2">
      <c r="A56" s="35" t="s">
        <v>36</v>
      </c>
      <c r="B56" s="35" t="s">
        <v>76</v>
      </c>
      <c r="C56" s="36"/>
      <c r="D56" s="36"/>
      <c r="E56" s="37"/>
      <c r="F56" s="38"/>
      <c r="G56" s="39"/>
      <c r="H56" s="39"/>
    </row>
    <row r="57" spans="1:8" ht="12.75" customHeight="1" x14ac:dyDescent="0.2">
      <c r="A57" s="54" t="s">
        <v>95</v>
      </c>
      <c r="B57" s="14" t="s">
        <v>77</v>
      </c>
      <c r="C57" s="14" t="s">
        <v>6</v>
      </c>
      <c r="D57" s="14">
        <v>1</v>
      </c>
      <c r="E57" s="6">
        <v>0</v>
      </c>
      <c r="F57" s="6">
        <f>E57*D57</f>
        <v>0</v>
      </c>
      <c r="G57" s="6">
        <f t="shared" ref="G57:G64" si="21">H57-F57</f>
        <v>0</v>
      </c>
      <c r="H57" s="6">
        <f>F57*1.21</f>
        <v>0</v>
      </c>
    </row>
    <row r="58" spans="1:8" ht="12.75" customHeight="1" x14ac:dyDescent="0.2">
      <c r="A58" s="54" t="s">
        <v>96</v>
      </c>
      <c r="B58" s="14" t="s">
        <v>72</v>
      </c>
      <c r="C58" s="14" t="s">
        <v>6</v>
      </c>
      <c r="D58" s="14">
        <v>1</v>
      </c>
      <c r="E58" s="6">
        <v>0</v>
      </c>
      <c r="F58" s="6">
        <f>E58*D58</f>
        <v>0</v>
      </c>
      <c r="G58" s="6">
        <f t="shared" si="21"/>
        <v>0</v>
      </c>
      <c r="H58" s="6">
        <f t="shared" ref="H58:H64" si="22">F58*1.21</f>
        <v>0</v>
      </c>
    </row>
    <row r="59" spans="1:8" ht="12.75" customHeight="1" x14ac:dyDescent="0.2">
      <c r="A59" s="54" t="s">
        <v>126</v>
      </c>
      <c r="B59" s="14" t="s">
        <v>73</v>
      </c>
      <c r="C59" s="14" t="s">
        <v>6</v>
      </c>
      <c r="D59" s="14">
        <v>1</v>
      </c>
      <c r="E59" s="6">
        <v>0</v>
      </c>
      <c r="F59" s="6">
        <f>E59*D59</f>
        <v>0</v>
      </c>
      <c r="G59" s="6">
        <f t="shared" si="21"/>
        <v>0</v>
      </c>
      <c r="H59" s="6">
        <f t="shared" si="22"/>
        <v>0</v>
      </c>
    </row>
    <row r="60" spans="1:8" ht="12.75" customHeight="1" x14ac:dyDescent="0.2">
      <c r="A60" s="54" t="s">
        <v>127</v>
      </c>
      <c r="B60" s="14" t="s">
        <v>74</v>
      </c>
      <c r="C60" s="14" t="s">
        <v>6</v>
      </c>
      <c r="D60" s="14">
        <v>1</v>
      </c>
      <c r="E60" s="6">
        <v>0</v>
      </c>
      <c r="F60" s="6">
        <f>E60*D60</f>
        <v>0</v>
      </c>
      <c r="G60" s="6">
        <f>H60-F60</f>
        <v>0</v>
      </c>
      <c r="H60" s="6">
        <f>F60*1.21</f>
        <v>0</v>
      </c>
    </row>
    <row r="61" spans="1:8" ht="12.75" customHeight="1" x14ac:dyDescent="0.2">
      <c r="A61" s="54" t="s">
        <v>128</v>
      </c>
      <c r="B61" s="14" t="s">
        <v>88</v>
      </c>
      <c r="C61" s="14" t="s">
        <v>6</v>
      </c>
      <c r="D61" s="14">
        <v>1</v>
      </c>
      <c r="E61" s="6">
        <v>0</v>
      </c>
      <c r="F61" s="6">
        <f>E61*D61</f>
        <v>0</v>
      </c>
      <c r="G61" s="6">
        <f>H61-F61</f>
        <v>0</v>
      </c>
      <c r="H61" s="6">
        <f>F61*1.21</f>
        <v>0</v>
      </c>
    </row>
    <row r="62" spans="1:8" ht="12.75" customHeight="1" x14ac:dyDescent="0.2">
      <c r="A62" s="54" t="s">
        <v>129</v>
      </c>
      <c r="B62" s="40" t="s">
        <v>75</v>
      </c>
      <c r="C62" s="40" t="s">
        <v>6</v>
      </c>
      <c r="D62" s="40">
        <v>1</v>
      </c>
      <c r="E62" s="41">
        <v>0</v>
      </c>
      <c r="F62" s="41">
        <f t="shared" ref="F62" si="23">E62*D62</f>
        <v>0</v>
      </c>
      <c r="G62" s="41">
        <f t="shared" ref="G62" si="24">H62-F62</f>
        <v>0</v>
      </c>
      <c r="H62" s="41">
        <f t="shared" ref="H62" si="25">F62*1.21</f>
        <v>0</v>
      </c>
    </row>
    <row r="63" spans="1:8" ht="12.75" customHeight="1" x14ac:dyDescent="0.2">
      <c r="A63" s="54" t="s">
        <v>130</v>
      </c>
      <c r="B63" s="14" t="s">
        <v>33</v>
      </c>
      <c r="C63" s="14" t="s">
        <v>6</v>
      </c>
      <c r="D63" s="14">
        <v>1</v>
      </c>
      <c r="E63" s="6">
        <v>0</v>
      </c>
      <c r="F63" s="6">
        <f>E63*D63</f>
        <v>0</v>
      </c>
      <c r="G63" s="6">
        <f t="shared" si="21"/>
        <v>0</v>
      </c>
      <c r="H63" s="6">
        <f t="shared" si="22"/>
        <v>0</v>
      </c>
    </row>
    <row r="64" spans="1:8" ht="12.75" customHeight="1" x14ac:dyDescent="0.2">
      <c r="A64" s="54" t="s">
        <v>131</v>
      </c>
      <c r="B64" s="14" t="s">
        <v>122</v>
      </c>
      <c r="C64" s="14" t="s">
        <v>6</v>
      </c>
      <c r="D64" s="14">
        <v>1</v>
      </c>
      <c r="E64" s="6">
        <v>0</v>
      </c>
      <c r="F64" s="6">
        <f>E64*D64</f>
        <v>0</v>
      </c>
      <c r="G64" s="6">
        <f t="shared" si="21"/>
        <v>0</v>
      </c>
      <c r="H64" s="6">
        <f t="shared" si="22"/>
        <v>0</v>
      </c>
    </row>
    <row r="65" spans="1:8" x14ac:dyDescent="0.2">
      <c r="A65" s="11"/>
      <c r="B65" s="10" t="s">
        <v>11</v>
      </c>
      <c r="C65" s="11"/>
      <c r="D65" s="11"/>
      <c r="E65" s="12"/>
      <c r="F65" s="13">
        <f>SUM(F57:F64)</f>
        <v>0</v>
      </c>
      <c r="G65" s="13">
        <f t="shared" ref="G65:H65" si="26">SUM(G57:G64)</f>
        <v>0</v>
      </c>
      <c r="H65" s="13">
        <f t="shared" si="26"/>
        <v>0</v>
      </c>
    </row>
    <row r="66" spans="1:8" x14ac:dyDescent="0.2">
      <c r="A66" s="53" t="s">
        <v>24</v>
      </c>
      <c r="B66" s="35" t="s">
        <v>78</v>
      </c>
      <c r="C66" s="42"/>
      <c r="D66" s="42"/>
      <c r="E66" s="43"/>
      <c r="F66" s="44"/>
      <c r="G66" s="45"/>
      <c r="H66" s="45"/>
    </row>
    <row r="67" spans="1:8" ht="12.75" customHeight="1" x14ac:dyDescent="0.2">
      <c r="A67" s="54" t="s">
        <v>97</v>
      </c>
      <c r="B67" s="14" t="s">
        <v>73</v>
      </c>
      <c r="C67" s="14" t="s">
        <v>6</v>
      </c>
      <c r="D67" s="14">
        <v>1</v>
      </c>
      <c r="E67" s="6">
        <v>0</v>
      </c>
      <c r="F67" s="6">
        <f t="shared" ref="F67:F74" si="27">D67*E67</f>
        <v>0</v>
      </c>
      <c r="G67" s="6">
        <f t="shared" ref="G67:G74" si="28">H67-F67</f>
        <v>0</v>
      </c>
      <c r="H67" s="6">
        <f>F67*1.21</f>
        <v>0</v>
      </c>
    </row>
    <row r="68" spans="1:8" ht="12.75" customHeight="1" x14ac:dyDescent="0.2">
      <c r="A68" s="54" t="s">
        <v>98</v>
      </c>
      <c r="B68" s="14" t="s">
        <v>79</v>
      </c>
      <c r="C68" s="14" t="s">
        <v>6</v>
      </c>
      <c r="D68" s="14">
        <v>1</v>
      </c>
      <c r="E68" s="6">
        <v>0</v>
      </c>
      <c r="F68" s="6">
        <f t="shared" si="27"/>
        <v>0</v>
      </c>
      <c r="G68" s="6">
        <f t="shared" si="28"/>
        <v>0</v>
      </c>
      <c r="H68" s="6">
        <f t="shared" ref="H68:H74" si="29">F68*1.21</f>
        <v>0</v>
      </c>
    </row>
    <row r="69" spans="1:8" ht="12.75" customHeight="1" x14ac:dyDescent="0.2">
      <c r="A69" s="54" t="s">
        <v>99</v>
      </c>
      <c r="B69" s="14" t="s">
        <v>80</v>
      </c>
      <c r="C69" s="14" t="s">
        <v>6</v>
      </c>
      <c r="D69" s="14">
        <v>1</v>
      </c>
      <c r="E69" s="6">
        <v>0</v>
      </c>
      <c r="F69" s="6">
        <f t="shared" si="27"/>
        <v>0</v>
      </c>
      <c r="G69" s="6">
        <f t="shared" si="28"/>
        <v>0</v>
      </c>
      <c r="H69" s="6">
        <f t="shared" si="29"/>
        <v>0</v>
      </c>
    </row>
    <row r="70" spans="1:8" ht="12.75" customHeight="1" x14ac:dyDescent="0.2">
      <c r="A70" s="54" t="s">
        <v>100</v>
      </c>
      <c r="B70" s="14" t="s">
        <v>33</v>
      </c>
      <c r="C70" s="14" t="s">
        <v>6</v>
      </c>
      <c r="D70" s="14">
        <v>1</v>
      </c>
      <c r="E70" s="6">
        <v>0</v>
      </c>
      <c r="F70" s="6">
        <f t="shared" si="27"/>
        <v>0</v>
      </c>
      <c r="G70" s="6">
        <f t="shared" si="28"/>
        <v>0</v>
      </c>
      <c r="H70" s="6">
        <f t="shared" si="29"/>
        <v>0</v>
      </c>
    </row>
    <row r="71" spans="1:8" ht="12.75" customHeight="1" x14ac:dyDescent="0.2">
      <c r="A71" s="54" t="s">
        <v>101</v>
      </c>
      <c r="B71" s="14" t="s">
        <v>88</v>
      </c>
      <c r="C71" s="14" t="s">
        <v>6</v>
      </c>
      <c r="D71" s="14">
        <v>1</v>
      </c>
      <c r="E71" s="6">
        <v>0</v>
      </c>
      <c r="F71" s="6">
        <f>D71*E71</f>
        <v>0</v>
      </c>
      <c r="G71" s="6">
        <f>H71-F71</f>
        <v>0</v>
      </c>
      <c r="H71" s="6">
        <f>F71*1.21</f>
        <v>0</v>
      </c>
    </row>
    <row r="72" spans="1:8" ht="12.75" customHeight="1" x14ac:dyDescent="0.2">
      <c r="A72" s="54" t="s">
        <v>102</v>
      </c>
      <c r="B72" s="14" t="s">
        <v>134</v>
      </c>
      <c r="C72" s="14" t="s">
        <v>6</v>
      </c>
      <c r="D72" s="14">
        <v>1</v>
      </c>
      <c r="E72" s="6">
        <v>0</v>
      </c>
      <c r="F72" s="6">
        <f>D72*E72</f>
        <v>0</v>
      </c>
      <c r="G72" s="6">
        <f>H72-F72</f>
        <v>0</v>
      </c>
      <c r="H72" s="6">
        <f>F72*1.21</f>
        <v>0</v>
      </c>
    </row>
    <row r="73" spans="1:8" ht="12.75" customHeight="1" x14ac:dyDescent="0.2">
      <c r="A73" s="54" t="s">
        <v>103</v>
      </c>
      <c r="B73" s="14" t="s">
        <v>75</v>
      </c>
      <c r="C73" s="14" t="s">
        <v>6</v>
      </c>
      <c r="D73" s="14">
        <v>1</v>
      </c>
      <c r="E73" s="17">
        <v>0</v>
      </c>
      <c r="F73" s="6">
        <f>D73*E73</f>
        <v>0</v>
      </c>
      <c r="G73" s="17">
        <f t="shared" ref="G73" si="30">H73-F73</f>
        <v>0</v>
      </c>
      <c r="H73" s="17">
        <f t="shared" ref="H73" si="31">F73*1.21</f>
        <v>0</v>
      </c>
    </row>
    <row r="74" spans="1:8" ht="12.75" customHeight="1" x14ac:dyDescent="0.2">
      <c r="A74" s="54" t="s">
        <v>104</v>
      </c>
      <c r="B74" s="14" t="s">
        <v>122</v>
      </c>
      <c r="C74" s="14" t="s">
        <v>6</v>
      </c>
      <c r="D74" s="14">
        <v>1</v>
      </c>
      <c r="E74" s="6">
        <v>0</v>
      </c>
      <c r="F74" s="6">
        <f t="shared" si="27"/>
        <v>0</v>
      </c>
      <c r="G74" s="6">
        <f t="shared" si="28"/>
        <v>0</v>
      </c>
      <c r="H74" s="6">
        <f t="shared" si="29"/>
        <v>0</v>
      </c>
    </row>
    <row r="75" spans="1:8" x14ac:dyDescent="0.2">
      <c r="A75" s="55"/>
      <c r="B75" s="10" t="s">
        <v>11</v>
      </c>
      <c r="C75" s="11"/>
      <c r="D75" s="11"/>
      <c r="E75" s="12"/>
      <c r="F75" s="13">
        <f>SUM(F67:F74)</f>
        <v>0</v>
      </c>
      <c r="G75" s="13">
        <f t="shared" ref="G75:H75" si="32">SUM(G67:G74)</f>
        <v>0</v>
      </c>
      <c r="H75" s="13">
        <f t="shared" si="32"/>
        <v>0</v>
      </c>
    </row>
    <row r="76" spans="1:8" x14ac:dyDescent="0.2">
      <c r="A76" s="53" t="s">
        <v>37</v>
      </c>
      <c r="B76" s="35" t="s">
        <v>81</v>
      </c>
      <c r="C76" s="51"/>
      <c r="D76" s="51"/>
      <c r="E76" s="37"/>
      <c r="F76" s="38"/>
      <c r="G76" s="38"/>
      <c r="H76" s="38"/>
    </row>
    <row r="77" spans="1:8" x14ac:dyDescent="0.2">
      <c r="A77" s="54" t="s">
        <v>110</v>
      </c>
      <c r="B77" s="14" t="s">
        <v>87</v>
      </c>
      <c r="C77" s="14" t="s">
        <v>82</v>
      </c>
      <c r="D77" s="14">
        <v>3</v>
      </c>
      <c r="E77" s="61">
        <v>0</v>
      </c>
      <c r="F77" s="46">
        <f>D77*E77</f>
        <v>0</v>
      </c>
      <c r="G77" s="47">
        <f>F77*0.21</f>
        <v>0</v>
      </c>
      <c r="H77" s="47">
        <f>G77+F77</f>
        <v>0</v>
      </c>
    </row>
    <row r="78" spans="1:8" ht="25.5" x14ac:dyDescent="0.2">
      <c r="A78" s="54" t="s">
        <v>111</v>
      </c>
      <c r="B78" s="48" t="s">
        <v>108</v>
      </c>
      <c r="C78" s="14" t="s">
        <v>82</v>
      </c>
      <c r="D78" s="14">
        <v>3</v>
      </c>
      <c r="E78" s="61">
        <v>0</v>
      </c>
      <c r="F78" s="49">
        <f>D78*E78</f>
        <v>0</v>
      </c>
      <c r="G78" s="50">
        <f t="shared" ref="G78:G79" si="33">F78*0.21</f>
        <v>0</v>
      </c>
      <c r="H78" s="50">
        <f t="shared" ref="H78:H79" si="34">G78+F78</f>
        <v>0</v>
      </c>
    </row>
    <row r="79" spans="1:8" ht="25.5" x14ac:dyDescent="0.2">
      <c r="A79" s="54" t="s">
        <v>112</v>
      </c>
      <c r="B79" s="48" t="s">
        <v>109</v>
      </c>
      <c r="C79" s="14" t="s">
        <v>82</v>
      </c>
      <c r="D79" s="14">
        <v>3</v>
      </c>
      <c r="E79" s="61">
        <v>0</v>
      </c>
      <c r="F79" s="49">
        <f>D79*E79</f>
        <v>0</v>
      </c>
      <c r="G79" s="50">
        <f t="shared" si="33"/>
        <v>0</v>
      </c>
      <c r="H79" s="50">
        <f t="shared" si="34"/>
        <v>0</v>
      </c>
    </row>
    <row r="80" spans="1:8" x14ac:dyDescent="0.2">
      <c r="A80" s="55"/>
      <c r="B80" s="10" t="s">
        <v>11</v>
      </c>
      <c r="C80" s="11"/>
      <c r="D80" s="11"/>
      <c r="E80" s="12"/>
      <c r="F80" s="13">
        <f>F79+F78+F77</f>
        <v>0</v>
      </c>
      <c r="G80" s="13">
        <f>H80-F80</f>
        <v>0</v>
      </c>
      <c r="H80" s="13">
        <f>H77+H78+H79</f>
        <v>0</v>
      </c>
    </row>
    <row r="81" spans="1:8" ht="20.25" x14ac:dyDescent="0.3">
      <c r="A81" s="52"/>
      <c r="B81" s="29" t="s">
        <v>21</v>
      </c>
      <c r="C81" s="28"/>
      <c r="D81" s="28"/>
      <c r="E81" s="30"/>
      <c r="F81" s="31">
        <f>F80+F75+F65+F55+F50+F42+F31+F27+F24</f>
        <v>0</v>
      </c>
      <c r="G81" s="31">
        <f>H81-F81</f>
        <v>0</v>
      </c>
      <c r="H81" s="31">
        <f>F81*1.21</f>
        <v>0</v>
      </c>
    </row>
  </sheetData>
  <mergeCells count="4">
    <mergeCell ref="A1:H2"/>
    <mergeCell ref="A3:H4"/>
    <mergeCell ref="A6:H7"/>
    <mergeCell ref="C9:E9"/>
  </mergeCells>
  <phoneticPr fontId="1" type="noConversion"/>
  <pageMargins left="0.27" right="0.28999999999999998" top="0.44" bottom="0.2" header="0.49" footer="0.2"/>
  <pageSetup paperSize="9" orientation="landscape" r:id="rId1"/>
  <headerFooter alignWithMargins="0"/>
  <ignoredErrors>
    <ignoredError sqref="A22:A23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033-PC</cp:lastModifiedBy>
  <cp:lastPrinted>2017-11-14T07:48:42Z</cp:lastPrinted>
  <dcterms:created xsi:type="dcterms:W3CDTF">2008-09-10T06:02:50Z</dcterms:created>
  <dcterms:modified xsi:type="dcterms:W3CDTF">2019-12-03T15:21:02Z</dcterms:modified>
</cp:coreProperties>
</file>