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66925"/>
  <xr:revisionPtr revIDLastSave="0" documentId="13_ncr:1_{0C70F2E6-94D3-4D9B-B7B3-5D11259C7B19}" xr6:coauthVersionLast="47" xr6:coauthVersionMax="47" xr10:uidLastSave="{00000000-0000-0000-0000-000000000000}"/>
  <bookViews>
    <workbookView xWindow="-120" yWindow="-120" windowWidth="29040" windowHeight="15840" xr2:uid="{8465B2C8-379C-407B-9682-C8F1ABFC0B83}"/>
  </bookViews>
  <sheets>
    <sheet name="Rozpočet - nábytek" sheetId="1" r:id="rId1"/>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1" l="1"/>
  <c r="F10" i="1"/>
  <c r="F9" i="1"/>
  <c r="F26" i="1" l="1"/>
  <c r="F27" i="1"/>
  <c r="F28" i="1"/>
  <c r="F29" i="1"/>
  <c r="F25" i="1"/>
  <c r="F8" i="1"/>
  <c r="F7" i="1"/>
  <c r="F21" i="1"/>
  <c r="F12" i="1" l="1"/>
  <c r="F30" i="1"/>
  <c r="F16" i="1"/>
  <c r="F17" i="1"/>
  <c r="F18" i="1"/>
  <c r="F19" i="1"/>
  <c r="F20" i="1"/>
  <c r="F15" i="1"/>
  <c r="F22" i="1" l="1"/>
  <c r="F3" i="1"/>
  <c r="F4" i="1" s="1"/>
  <c r="F32" i="1" l="1"/>
  <c r="F33" i="1" l="1"/>
  <c r="F34" i="1" s="1"/>
</calcChain>
</file>

<file path=xl/sharedStrings.xml><?xml version="1.0" encoding="utf-8"?>
<sst xmlns="http://schemas.openxmlformats.org/spreadsheetml/2006/main" count="67" uniqueCount="32">
  <si>
    <t>3.03 UČEBNA JAZYKŮ</t>
  </si>
  <si>
    <t>Číslo</t>
  </si>
  <si>
    <t>Popis prvku</t>
  </si>
  <si>
    <t>Jednotka</t>
  </si>
  <si>
    <t>Množství</t>
  </si>
  <si>
    <t>Cena za kus bez DPH</t>
  </si>
  <si>
    <t>Celková cena bez DPH</t>
  </si>
  <si>
    <t xml:space="preserve">Skříň žákovská s dveřmi výšky 2OH. Korpus skříně vč. zad a polic bude vyroben z LTD  tl. 18 mm, korpus lepený, všechny hrany olepeny ABS hranou tl. 2 mm, vyjma bočních hran půdy a dna, zde plastová hrana tl. 0,8 mm. Půda je naložená na boky skříně. Police musí být výškově stavitelné, podpěry polic zabraňující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Dno skříně opatřeno rektifikacemi pro vyrovnání nerovnosti podlahy. </t>
  </si>
  <si>
    <t>ks</t>
  </si>
  <si>
    <t>3.04 UČEBNA INFORMATIKY</t>
  </si>
  <si>
    <t>Židle žákovská, otočná, výškově stavitelná s pístem, 370-490 mm, sk kluzáky, konstrukce z ocelových plochooválů opatřených vypalovanou práškovou barvou, základně z 5-ramenného kříže opatřeného černými plastovými kluzáky, sedák a opěrák z lakované překližky. Konstrukce výběr z barev dle vzorníku RAL.</t>
  </si>
  <si>
    <t>Skříň žákovská s dveřmi výšky 5OH. Korpus skříně vč. zad a polic bude vyroben z LTD  tl. 18 mm, korpus lepený, všechny hrany olepeny ABS hranou tl. 2 mm, vyjma bočních hran půdy a dna, zde plastová hrana tl. 0,8 mm. Půda je naložená na boky skříně. Police musí být výškově stavitelné, podpěry polic zabraňující jejich vysunutí. Korpus lepený na kolíkové spoje. Bezpečnostní panty bez viditelných šroubů včetně tlumičů pro pomalé dovírání dveří. Dveře LTD tl. 18 mm, opatřeny zapuštěnou plastovou ergonomickou úchytkou, která je osazena v dveřním křídle. Úchytka je plná a zakrývá celý otvor po frézování, aby nedošlo ke zranění prstů při manipulaci s dvířky. Rozměr úchytky min 160 x 50 x 18 mm (výběr barev min. z 5 odstínů). Dno skříně opatřeno rektifikacemi pro vyrovnání nerovnosti podlahy. Se zámkem. Rozměry: 1803x800x480 mm.</t>
  </si>
  <si>
    <t>1.06 UČEBNA CHEMIE A FYZIKY</t>
  </si>
  <si>
    <t>Demonstrační stůl pro pedagoga. Výška 900 mm, šířka 2360 mm a hloubka 600mm. Uzpůsobený pro maximální flexibilitu a možnosti prezentovat. Odolná pracovní plocha HPL kompakt tl. 12 mm. Spodní část demonstračního stolu tvoří 1 x dvoudveřová dřezová skříňka, 1 x odvětrávaná jednodveřová skříňka pro umístění plynového kompletu, 1 x čtyřzásuvková skříňka, 1 x jednodveřová skříňka pro umístění lineárního zdroje. Korpusy skříněk jsou vyrobeny z LTD tl. 18 mm, olepeny ABS hranou tl. 0,8 mm. Dvířka a čela zásuvek jsou vyrobena z LTD tl. 18 mm, olepena ABS hranou tl. 2 mm Korpusy skříněk jsou lepené na kolíkové spoje. Skříňky jsou uzamykatelné zámky s vložkami shodné číselné řady. Skříňky mají plastové rektifikační nožky v. 100 mm. Prostor pod skříňkami je krytý soklovou lištou. Demonstrační stůl je vybaven svislou deskou LTD 18 mm, kryjící záda spodních skříněk. Konstrukce spodních skříněk umožňuje instalaci jakýchkoliv rozvodů a také případné napojení na rozvody stávající. Další příslušenství: keramický laboratorní dřez, směšovací laboratorní baterie vyrobena z mosazi s chemicky odolnou povrchovou úpravou (epoxypolyester). Napojení vody a odpadu není součástí dodávky.</t>
  </si>
  <si>
    <t>Katedra učitele s uzamykatelnou skříňkou. Rozměry katedry: v. 760 mm, š. 1800 mm, hl. 582 mm. Pracovní deska LTD tl. 25 mm opatřená ABS hranou tl. 2 mm lepenou PUR lepidlem. V pracovní desce je 1x průchodka min. průměr 70 mm. V pravé části katedry umístěna 1x skříňka na soklu. Vnitřní rozměry skříňky: v. 640 mm, š. 470 mm, hl. 539 mm. Součástí skříňky je 2x výškově stavitelná police s výřezem pro snadné vedení kabeláže. Podpěry polic s trnem zabraňují jejímu vysunutí. Korpus skříňky vč. zad a polic z LTD min. tl. 18 mm, korpus lepený, všechny hrany olepeny ABS hranou min. tl. 0,8 mm. Ve vnějším boku skříňky je hliníková větrací mřížka pro odvod teplého vzduchu. Dno skříňky je vyjímatelné, upevněno demontovatelným spojem. V zadní části dna výřez pro vedení kabelů z podlahové krabice, v přední části je dno ustoupené kvůli průchodu studeného vzduchu. Dvířka z LTD min. tl. 18 mm s ABS hranou 2 mm, opatřena zapuštěnou plastovou lisovanou úchytkou, která je nasazena na vodorovnou hranu dvířek a kopíruje jejich vyfrézovaný tvar včetně radiusu. Úchytka je plná a zakrývá otvor po frézování, aby nedošlo ke zranění prstů při manipulaci s dvířky. Rozměr plastové úchytky min. 160 x 50 x 18 mm, výběr min. ze 4 barev. Skříňka je uzamykatelná jednocestným zámkem. Možnost výběru barevného provedení alespoň ze čtyř základních typů dekorů/barev. Cena včetně dopravy a instalace.</t>
  </si>
  <si>
    <t>Učitelská židle na kolečkách, otočná, stabilní výškově stavitelná  pomocí plynového pístu, - rám z hliníkové nohy s plynovou pružinou zakončenou 5-ramenným křížem s kolečky, práškově lakované trubky. Povrchová úprava podnože komaxit stříbrná nebo chrom, bude upřesněno zadavatelem. Konstrukce židle musí umožňovat výškovou stavitelnost v rozptylu 440 - 570 mm. Plastový sedák i opěrák ze 100% strukturovaného polypropylénu - ergonomicky tvarovaná skořepina s efektem vzduchového polštáře v barevné škále min. 11 odstínů, ve skořepině bude kruhový otvor pro snadný úchop v horní části opěradla. (konečná barva bude upřesněna zadavatelem).  Velikost skořepin min. ve 4 velikostech dle níže uvedené normy. Prvek musí splňovat normu ČSN EN 1729:1 a ČSN EN 1729:2 pro tento druh nábytku. Uchazeč je povinen certifikát na vyžádání předložit.</t>
  </si>
  <si>
    <t>Židle žákovská, kovová předpružená podnož - průměr trubky 22 mm, opatřená plastovými kluzáky s filcem. Povrchová úprava podnože vypalovanou práškovou barvou nebo chrom. Konstrukce židle musí umožňovat dynamické sezení čelem k opěráku. Plastový sedák i opěrák ze 100 % strukturovaného polypropylénu - ergonomicky tvarovaná skořepina s efektem vzduchového polštáře v barevné škále min. 11 odstínů, ve skořepině bude kruhový otvor v horní části opěradla pro snadný úchop. Velikost skořepin min. ve 4 velikostech dle normy EN1729:1 a ČSN EN 1729:2 pro tento druh nábytku. Uchazeč je povinen certifikát na vyžádání předložit.</t>
  </si>
  <si>
    <t>DÍLNA</t>
  </si>
  <si>
    <t>Skříň otevřená. Korpus skříně vč. zad a polic je vyroben z LTD  tl. 18 mm, všechny hrany olepeny ABS hranou tl. 2 mm, vyjma bočních hran půdy a dna, zde plastová hrana tl. 0,8 mm. Dno a půda jsou naložené na boky skříně. 3x výškově nastavitelná police a 1x pevná police. Bezpečnostní podpěrky polic zabraňující jejich vysunutí. Korpus lepený na kolíkové spoje. Dno skříně je opatřeno rektifikacemi pro vyrovnání nerovnosti podlahy. Rozměry: 1803x800x480 mm</t>
  </si>
  <si>
    <t>Skříň otevřená. Korpus skříně vč. zad a polic je vyroben z LTD  tl. 18 mm, všechny hrany olepeny ABS hranou tl. 2 mm, vyjma bočních hran půdy a dna, zde plastová hrana tl. 0,8 mm. Dno a půda jsou naložené na boky skříně. 1x výškově nastavitelná police. Bezpečnostní podpěrky polic zabraňující jejich vysunutí. Korpus lepený na kolíkové spoje. Dno skříně je opatřeno rektifikacemi pro vyrovnání nerovnosti podlahy. Rozměry: 735x800x480 mm</t>
  </si>
  <si>
    <t>Bezšroubový regál v celokovovém provedení - základní pole. Stojiny regálu jsou vyrobeny z ocelových U profilů, perforovaných po 25 mm. Stojiny regálu jsou vzájemně spojeny pevnými příčkami. Třikrát hraněné kovové police jsou k rámům připevněny bezšroubově pomocí háčků a jsou přestavitelné po 25 mm. Regál obsahuje 6 polic, nosnost jedné police je 95 kg. Stojiny, příčky i police jsou povrchově upraveny galvanickým pozinkováním. Součástí základního regálového pole je zavětrování. Rozměry: 2000x1030x600 mm</t>
  </si>
  <si>
    <t>Žákovský stůl  4 místný, rámová kovová podnož po celém obvodu stolu se čtveřicí nohou čtvercového průřezu min 50x50mm, nad podlahou úhlopříčně zavětřeno příčníky s odkládací čtvercovou deskou z kompaktní HPL tl. 12 mm, ABS hrana 2mm o rozměru cca 400 x 400 mm, umístěnou na průsečíku příčníků. Nohy jsou vybaveny rektifikací. Stolová deska LTD/kompakt tl.12 mm ve tvaru čtverce o rozměru 1150 x 1150 mm. Podnož upravena vypalovanou práškovou barvou. výška stolu min 850 mm.</t>
  </si>
  <si>
    <t>Žákovská dílenská taburetka. Pevný čtyřhranný rám vyrobený z kulaté ocelové trubky o průměru 14 mm. Ocelové díly jsou práškově potažené epoxidovou pryskyřicí. Sedák buková překližka tl. 21 mm, průměr sedáku 300 mm. Součástí taburetky jsou 4 podpěry nohou v různých výškách pro využití žáky z různých ročníků. Cena včetně dopravy a instalace.</t>
  </si>
  <si>
    <t>CELEKM BEZ DPH</t>
  </si>
  <si>
    <t>DPH 21 %</t>
  </si>
  <si>
    <t>CELKEM VČ. DPH</t>
  </si>
  <si>
    <t xml:space="preserve">Středový médiový panel je určený pro skryté vedení médií (voda, elektro) k žákovským pracovištím. Korpus LTD 18 mm, olepený ABS hranou 0,8 mm, půda LTD 18 mm, olepena ABS hranou 2 mm. Konstrukce panelu je lepená na kolíkové spoje. Spodní třetina středového panelu je v čelní a zadní části otevřená pro plynulé vedení médií. Středový panel na konci sestavy má částečně otevřenou pouze čelní část. V levém boku středového panelu jsou umístěna uzamykatelná servisní dvířka. Všechny cylindrické zámky použité ve středových panelech sestavy jsou osazeny vyměnitelnou vložkou na shodný klíč. Dno pultu je uzpůsobeno tunelu pro vedení medií - nutno zaměřit. Rozměry: 805x600X600 mm. Další příslušenství: keramický laboratorní dřez, směšovací laboratorní baterie vyrobena z mosazi s chemicky odolnou povrchovou úpravou (epoxypolyester). Napojení vody a odpadu není součástí dodávky.
Možnost výběru barevného provedení alespoň ze čtyř základních typů dekorů/barev. </t>
  </si>
  <si>
    <t>Stůl žákovský dvoumístný do PC učebny, bočnice LTD tl. 18 mm, hrany ABS min. tl. 0,8 mm, pracovní deska min. tl. 18 mm ohraněna hranou ABS tl. min. 2 mm, trnož z LTD, čelní panel s průchody na kabely a větracím prostorem ve spodní části (cca 70 mm), celkové rozměry 750x1500x650 mm. Materiál LTD dekor buk.</t>
  </si>
  <si>
    <t>Žákovský stůl odborné učebny pro 3 žáky se schránkou pro elektrifikaci. Samonosná rámová podnož stolu bez viditelných konstrukčních spojů. Podnož je tvořena ocelovými profily čtvercového průřezu min. 40x40 mm a vynáší stolovou desku po celém jejím obvodu. Nohy stolu jsou k rámové konstrukci připevněny pomocí trapézových prvků, které svou styčnou plochou zaručují vysokou pevnost stolu. Nohy jsou vybaveny rektifikací v rozsahu 15 mm pro vyrovnání nerovností podlahy. Možnost kotvení stolu do podlahy pomocí kovových "L" úhelníků max. délky 30 mm. Povrchová úprava podnože práškovou barvou. Stolová deska z LTD min. tl. 18 mm, hrana ABS tl. 2 mm lepena PUR lepidlem. Ve stolové desce ohraněný otvor pro uzamykatelnou schránku na elektro rozvody, ABS hrana min. 0,8 mm. Otvor opatřen výklopnými dvířky uzamykatelnými jednocestným zámkem. Konstrukce schránky a dvířka z LTD tl. min. 18 mm, ABS hrana min. tl. 0,8 mm lepena PUR lepidlem. Minimální vnitřní rozměry schránky: 100x380x113 mm (v-š-h). Schránka umožňuje osazení vnitřní modulární sestavou s koncovými prvky dle požadavků investora. Stůl je opatřený clonou o min. výšce 350 mm přes celou délku stolu. Clona je vyrobena z LTD min. tl. 18 mm, ABS hrana 2 mm lepena PUR lepidlem. Upevnění k podnoži pomocí kovových "L" úhelníků, které jsou součástí svařeného "U" rámu. Možnost výběru barevného provedení LTD alespoň ze čtyř základních typů dekorů/barev. Rozměry:760x1800x600 mm.
Součástí je elektropanel pro žákovské pracoviště. Všechny schránky v učebně jsou uzamykatelné jednocestnými zámky na stejný klíč pro celou učebnu.</t>
  </si>
  <si>
    <t>Laboratorní stůl pro odborné fyzikální a chemické učebny. Samonosná rámová podnož stolu bez viditelných konstrukčních spojů. Podnož je tvořena ocelovými profily čtvercového průřezu min. 40x40 mm a vynáší stolovou desku po celém jejím obvodu. Nohy stolu jsou k rámové konstrukci připevněny pomocí trapézových prvků, které svou styčnou plochou zaručují vysokou pevnost stolu. Nohy jsou vybaveny rektifikací v rozsahu 15 mm pro vyrovnání nerovností podlahy. Možnost kotvení stolu do podlahy pomocí kovových "L" úhelníků max. délky 30 mm. Povrchová úprava podnože práškovou barvou. Stolová deska z LTD min. tl. 18 mm, hrana ABS tl. 2 mm lepena PUR lepidlem. Ve stolové desce ohraněný otvor pro uzamykatelnou schránku na elektro rozvody, ABS hrana min. 0,8 mm. Otvor opatřen výklopnými dvířky uzamykatelnými jednocestným zámkem. Konstrukce schránky a dvířka z LTD tl. min. 18 mm, ABS hrana min. tl. 0,8 mm lepena PUR lepidlem. Minimální vnitřní rozměry schránky: 100x380x113 mm (v-š-h). Schránka umožňuje osazení vnitřní modulární sestavou s koncovými prvky dle požadavků investora. Stůl je opatřený clonou o min. výšce 350 mm přes celou délku stolu. Clona je vyrobena z LTD min. tl. 18 mm, ABS hrana 2 mm lepena PUR lepidlem. Upevnění k podnoži pomocí kovových "L" úhelníků, které jsou součástí svařeného "U" rámu. Možnost výběru barevného provedení LTD alespoň ze čtyř základních typů dekorů/barev. Rozměry:760x1800x600 mm.</t>
  </si>
  <si>
    <t>Katedra učitele s uzamykatelnou skříňkou. Pracovní deska LTD tl. 25 mm opatřená ABS hranou tl. 2 mm. V pravé části katedry umístěna 1 uzamykatelná skříňka na soklu. Skříňka vybavena 3x kabelovou průchodkou pro vnitřní vedení kabeláže. Korpus skříňky vč. zad a polic z LTD min. tl. 18 mm, korpus lepený, všechny plochy olepeny ABS hranou min. tl. 0,8 mm. Ve vnějším boku skříňky je hliníková větrací mřížka pro odvod teplého vzduchu. Skříňka má falešné dno. Dno skříňky je vyjímatelné, upevněno demontovatelným spojem. V zadní části dna výřez pro vedení kabelů z podlahové krabice, v přední části je dno ustoupené kvůli průchodu studeného vzduchu. Čela zásuvek LTD min. tl. 18 mm, opatřeny zapuštěnou plastovou lisovanou úchytkou, která je nasazena na vodorovnou hranu dvířek a kopíruje jejich vyfrézovaný tvar včetně rádiusu. Úchytka je plná a zakrývá otvor po frézování, aby nedošlo ke zranění prstů při manipulaci s dvířky. Rozměr plastové úchytky min. 160 x 50 x 18 mm, výběr min. ze 4 barev. Skříňka je uzamykatelná jednocestným zámkem. Možnost výběru barevného provedení alespoň ze čtyř základních typů dekorů/barev. Rozměr: 760x1300x582 mm.</t>
  </si>
  <si>
    <t>Učitelská židle na kolečkách, otočná, stabilní výškově stavitelná pomocí plynového pístu, - rám z hliníkové nohy s plynovou pružinou zakončenou 5-ramenným křížem s kolečky, práškově lakované trubky. Povrchová úprava podnože komaxit stříbrná nebo chrom, bude upřesněno zadavatelem. Konstrukce židle musí umožňovat výškovou stavitelnost v rozptylu 440 - 570 mm. Plastový sedák i opěrák ze 100% strukturovaného polypropylénu - ergonomicky tvarovaná skořepina s efektem vzduchového polštáře v barevné škále min. 11 odstínů, ve skořepině bude kruhový otvor pro snadný úchop v horní části opěradla. (konečná barva bude upřesněna zadavatelem). Velikost skořepin min. ve 4 velikostech dle níže uvedené normy. Prvek musí splňovat normu ČSN EN 1729:1 a ČSN EN 1729:2 pro tento druh nábytku. Uchazeč je povinen certifikát na vyžádání předložit.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</si>
</sst>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č&quot;_-;\-* #,##0.00\ &quot;Kč&quot;_-;_-* &quot;-&quot;??\ &quot;Kč&quot;_-;_-@_-"/>
    <numFmt numFmtId="164" formatCode="_-* #,##0.00\ [$Kč-405]_-;\-* #,##0.00\ [$Kč-405]_-;_-* &quot;-&quot;??\ [$Kč-405]_-;_-@_-"/>
  </numFmts>
  <fonts count="9" x14ac:knownFonts="1">
    <font>
      <sz val="11"/>
      <color theme="1"/>
      <name val="Calibri"/>
      <family val="2"/>
      <charset val="238"/>
      <scheme val="minor"/>
    </font>
    <font>
      <sz val="11"/>
      <color theme="1"/>
      <name val="Calibri"/>
      <family val="2"/>
      <charset val="238"/>
      <scheme val="minor"/>
    </font>
    <font>
      <sz val="11"/>
      <color rgb="FFFF0000"/>
      <name val="Calibri"/>
      <family val="2"/>
      <charset val="238"/>
      <scheme val="minor"/>
    </font>
    <font>
      <sz val="11"/>
      <name val="Calibri"/>
      <family val="2"/>
      <charset val="238"/>
      <scheme val="minor"/>
    </font>
    <font>
      <b/>
      <sz val="11"/>
      <name val="Calibri"/>
      <family val="2"/>
      <charset val="238"/>
      <scheme val="minor"/>
    </font>
    <font>
      <b/>
      <sz val="11"/>
      <color rgb="FFFF0000"/>
      <name val="Calibri"/>
      <family val="2"/>
      <charset val="238"/>
      <scheme val="minor"/>
    </font>
    <font>
      <b/>
      <i/>
      <sz val="11"/>
      <color rgb="FFFF0000"/>
      <name val="Calibri"/>
      <family val="2"/>
      <charset val="238"/>
      <scheme val="minor"/>
    </font>
    <font>
      <b/>
      <i/>
      <sz val="11"/>
      <name val="Calibri"/>
      <family val="2"/>
      <charset val="238"/>
      <scheme val="minor"/>
    </font>
    <font>
      <i/>
      <sz val="11"/>
      <name val="Calibri"/>
      <family val="2"/>
      <charset val="238"/>
      <scheme val="minor"/>
    </font>
  </fonts>
  <fills count="2">
    <fill>
      <patternFill patternType="none"/>
    </fill>
    <fill>
      <patternFill patternType="gray125"/>
    </fill>
  </fills>
  <borders count="1">
    <border>
      <left/>
      <right/>
      <top/>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2" fillId="0" borderId="0" xfId="0" applyFont="1" applyAlignment="1">
      <alignment vertical="center"/>
    </xf>
    <xf numFmtId="0" fontId="2" fillId="0" borderId="0" xfId="0" applyFont="1" applyAlignment="1">
      <alignment horizontal="center" vertical="center"/>
    </xf>
    <xf numFmtId="44" fontId="2" fillId="0" borderId="0" xfId="1"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44" fontId="3" fillId="0" borderId="0" xfId="1" applyFont="1" applyAlignment="1">
      <alignment vertical="center"/>
    </xf>
    <xf numFmtId="0" fontId="2" fillId="0" borderId="0" xfId="0" applyFont="1" applyAlignment="1">
      <alignment vertical="center" wrapText="1"/>
    </xf>
    <xf numFmtId="0" fontId="6" fillId="0" borderId="0" xfId="0" applyFont="1" applyAlignment="1">
      <alignment horizontal="center" vertical="center"/>
    </xf>
    <xf numFmtId="44" fontId="6" fillId="0" borderId="0" xfId="1" applyFont="1" applyAlignment="1">
      <alignment horizontal="center" vertical="center"/>
    </xf>
    <xf numFmtId="44" fontId="5" fillId="0" borderId="0" xfId="1" applyFont="1" applyAlignment="1">
      <alignment vertical="center"/>
    </xf>
    <xf numFmtId="0" fontId="7" fillId="0" borderId="0" xfId="0" applyFont="1" applyAlignment="1">
      <alignment horizontal="center" vertical="center"/>
    </xf>
    <xf numFmtId="44" fontId="7" fillId="0" borderId="0" xfId="1" applyFont="1" applyAlignment="1">
      <alignment horizontal="center" vertical="center"/>
    </xf>
    <xf numFmtId="0" fontId="7" fillId="0" borderId="0" xfId="0" applyFont="1" applyAlignment="1">
      <alignment vertical="center"/>
    </xf>
    <xf numFmtId="44" fontId="7" fillId="0" borderId="0" xfId="1" applyFont="1" applyAlignment="1">
      <alignment vertical="center"/>
    </xf>
    <xf numFmtId="0" fontId="8" fillId="0" borderId="0" xfId="0" applyFont="1" applyAlignment="1">
      <alignment vertical="center"/>
    </xf>
    <xf numFmtId="164" fontId="7" fillId="0" borderId="0" xfId="1" applyNumberFormat="1" applyFont="1" applyAlignment="1">
      <alignment horizontal="center" vertical="center"/>
    </xf>
    <xf numFmtId="164" fontId="3" fillId="0" borderId="0" xfId="1" applyNumberFormat="1" applyFont="1" applyAlignment="1">
      <alignment vertical="center"/>
    </xf>
    <xf numFmtId="164" fontId="7" fillId="0" borderId="0" xfId="1" applyNumberFormat="1" applyFont="1" applyAlignment="1">
      <alignment vertical="center"/>
    </xf>
    <xf numFmtId="164" fontId="2" fillId="0" borderId="0" xfId="1" applyNumberFormat="1" applyFont="1" applyAlignment="1">
      <alignment vertical="center"/>
    </xf>
    <xf numFmtId="164" fontId="6" fillId="0" borderId="0" xfId="1" applyNumberFormat="1" applyFont="1" applyAlignment="1">
      <alignment horizontal="center" vertical="center"/>
    </xf>
    <xf numFmtId="44" fontId="3" fillId="0" borderId="0" xfId="1" applyFont="1" applyFill="1" applyAlignment="1">
      <alignment vertical="center"/>
    </xf>
    <xf numFmtId="164" fontId="3" fillId="0" borderId="0" xfId="1" applyNumberFormat="1" applyFont="1" applyFill="1" applyAlignment="1">
      <alignment vertical="center"/>
    </xf>
    <xf numFmtId="0" fontId="3"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vertical="center" wrapText="1"/>
    </xf>
    <xf numFmtId="0" fontId="6" fillId="0" borderId="0" xfId="0" applyFont="1" applyAlignment="1">
      <alignment horizontal="center" vertical="center" wrapText="1"/>
    </xf>
    <xf numFmtId="0" fontId="5"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cellXfs>
  <cellStyles count="2">
    <cellStyle name="Měna" xfId="1" builtinId="4"/>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7</xdr:row>
      <xdr:rowOff>0</xdr:rowOff>
    </xdr:from>
    <xdr:to>
      <xdr:col>6</xdr:col>
      <xdr:colOff>304800</xdr:colOff>
      <xdr:row>7</xdr:row>
      <xdr:rowOff>304800</xdr:rowOff>
    </xdr:to>
    <xdr:sp macro="" textlink="">
      <xdr:nvSpPr>
        <xdr:cNvPr id="1025" name="AutoShape 1">
          <a:extLst>
            <a:ext uri="{FF2B5EF4-FFF2-40B4-BE49-F238E27FC236}">
              <a16:creationId xmlns:a16="http://schemas.microsoft.com/office/drawing/2014/main" id="{A97035B4-B6ED-0D9E-4A6A-E9B52946D539}"/>
            </a:ext>
          </a:extLst>
        </xdr:cNvPr>
        <xdr:cNvSpPr>
          <a:spLocks noChangeAspect="1" noChangeArrowheads="1"/>
        </xdr:cNvSpPr>
      </xdr:nvSpPr>
      <xdr:spPr bwMode="auto">
        <a:xfrm>
          <a:off x="8382000" y="495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6</xdr:col>
      <xdr:colOff>0</xdr:colOff>
      <xdr:row>7</xdr:row>
      <xdr:rowOff>0</xdr:rowOff>
    </xdr:from>
    <xdr:to>
      <xdr:col>6</xdr:col>
      <xdr:colOff>304800</xdr:colOff>
      <xdr:row>7</xdr:row>
      <xdr:rowOff>304800</xdr:rowOff>
    </xdr:to>
    <xdr:sp macro="" textlink="">
      <xdr:nvSpPr>
        <xdr:cNvPr id="1026" name="AutoShape 2">
          <a:extLst>
            <a:ext uri="{FF2B5EF4-FFF2-40B4-BE49-F238E27FC236}">
              <a16:creationId xmlns:a16="http://schemas.microsoft.com/office/drawing/2014/main" id="{B1CFABA3-5687-E7DF-921A-5E162A703E32}"/>
            </a:ext>
          </a:extLst>
        </xdr:cNvPr>
        <xdr:cNvSpPr>
          <a:spLocks noChangeAspect="1" noChangeArrowheads="1"/>
        </xdr:cNvSpPr>
      </xdr:nvSpPr>
      <xdr:spPr bwMode="auto">
        <a:xfrm>
          <a:off x="8382000" y="495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DDFB8-0305-48EE-883C-A154AC422071}">
  <dimension ref="A1:G58"/>
  <sheetViews>
    <sheetView tabSelected="1" topLeftCell="A10" zoomScale="85" zoomScaleNormal="85" workbookViewId="0">
      <selection activeCell="F9" sqref="F9"/>
    </sheetView>
  </sheetViews>
  <sheetFormatPr defaultColWidth="8.85546875" defaultRowHeight="15" x14ac:dyDescent="0.25"/>
  <cols>
    <col min="1" max="1" width="5.28515625" style="1" customWidth="1"/>
    <col min="2" max="2" width="61.140625" style="7" customWidth="1"/>
    <col min="3" max="4" width="10.28515625" style="2" customWidth="1"/>
    <col min="5" max="5" width="21.85546875" style="19" customWidth="1"/>
    <col min="6" max="6" width="21.85546875" style="3" customWidth="1"/>
    <col min="7" max="7" width="21.85546875" style="1" customWidth="1"/>
    <col min="8" max="16384" width="8.85546875" style="1"/>
  </cols>
  <sheetData>
    <row r="1" spans="1:7" s="4" customFormat="1" x14ac:dyDescent="0.25">
      <c r="A1" s="28" t="s">
        <v>0</v>
      </c>
      <c r="B1" s="28"/>
      <c r="C1" s="28"/>
      <c r="D1" s="28"/>
      <c r="E1" s="28"/>
      <c r="F1" s="28"/>
    </row>
    <row r="2" spans="1:7" s="4" customFormat="1" x14ac:dyDescent="0.25">
      <c r="A2" s="11" t="s">
        <v>1</v>
      </c>
      <c r="B2" s="24" t="s">
        <v>2</v>
      </c>
      <c r="C2" s="11" t="s">
        <v>3</v>
      </c>
      <c r="D2" s="11" t="s">
        <v>4</v>
      </c>
      <c r="E2" s="16" t="s">
        <v>5</v>
      </c>
      <c r="F2" s="12" t="s">
        <v>6</v>
      </c>
    </row>
    <row r="3" spans="1:7" s="4" customFormat="1" ht="227.45" customHeight="1" x14ac:dyDescent="0.25">
      <c r="B3" s="23" t="s">
        <v>7</v>
      </c>
      <c r="C3" s="5" t="s">
        <v>8</v>
      </c>
      <c r="D3" s="5">
        <v>3</v>
      </c>
      <c r="E3" s="22">
        <v>0</v>
      </c>
      <c r="F3" s="21">
        <f t="shared" ref="F3" si="0">E3*D3</f>
        <v>0</v>
      </c>
    </row>
    <row r="4" spans="1:7" s="13" customFormat="1" x14ac:dyDescent="0.25">
      <c r="B4" s="25"/>
      <c r="C4" s="11"/>
      <c r="D4" s="11"/>
      <c r="E4" s="18"/>
      <c r="F4" s="14">
        <f>SUM(F3:F3)</f>
        <v>0</v>
      </c>
    </row>
    <row r="5" spans="1:7" s="4" customFormat="1" x14ac:dyDescent="0.25">
      <c r="A5" s="28" t="s">
        <v>9</v>
      </c>
      <c r="B5" s="28"/>
      <c r="C5" s="28"/>
      <c r="D5" s="28"/>
      <c r="E5" s="28"/>
      <c r="F5" s="28"/>
    </row>
    <row r="6" spans="1:7" s="4" customFormat="1" x14ac:dyDescent="0.25">
      <c r="A6" s="11" t="s">
        <v>1</v>
      </c>
      <c r="B6" s="24" t="s">
        <v>2</v>
      </c>
      <c r="C6" s="11" t="s">
        <v>3</v>
      </c>
      <c r="D6" s="11" t="s">
        <v>4</v>
      </c>
      <c r="E6" s="16" t="s">
        <v>5</v>
      </c>
      <c r="F6" s="12" t="s">
        <v>6</v>
      </c>
    </row>
    <row r="7" spans="1:7" s="4" customFormat="1" ht="90.6" customHeight="1" x14ac:dyDescent="0.25">
      <c r="A7" s="11"/>
      <c r="B7" s="23" t="s">
        <v>27</v>
      </c>
      <c r="C7" s="5" t="s">
        <v>8</v>
      </c>
      <c r="D7" s="5">
        <v>6</v>
      </c>
      <c r="E7" s="22">
        <v>0</v>
      </c>
      <c r="F7" s="21">
        <f t="shared" ref="F7:F11" si="1">E7*D7</f>
        <v>0</v>
      </c>
    </row>
    <row r="8" spans="1:7" s="4" customFormat="1" ht="104.45" customHeight="1" x14ac:dyDescent="0.25">
      <c r="A8" s="11"/>
      <c r="B8" s="23" t="s">
        <v>10</v>
      </c>
      <c r="C8" s="5" t="s">
        <v>8</v>
      </c>
      <c r="D8" s="5">
        <v>12</v>
      </c>
      <c r="E8" s="22">
        <v>0</v>
      </c>
      <c r="F8" s="21">
        <f t="shared" si="1"/>
        <v>0</v>
      </c>
      <c r="G8"/>
    </row>
    <row r="9" spans="1:7" s="4" customFormat="1" ht="242.25" customHeight="1" x14ac:dyDescent="0.25">
      <c r="A9" s="11"/>
      <c r="B9" s="23" t="s">
        <v>11</v>
      </c>
      <c r="C9" s="5" t="s">
        <v>8</v>
      </c>
      <c r="D9" s="5">
        <v>3</v>
      </c>
      <c r="E9" s="22">
        <v>0</v>
      </c>
      <c r="F9" s="21">
        <f t="shared" ref="F9:F11" si="2">E9*D9</f>
        <v>0</v>
      </c>
      <c r="G9"/>
    </row>
    <row r="10" spans="1:7" s="4" customFormat="1" ht="328.5" customHeight="1" x14ac:dyDescent="0.25">
      <c r="A10" s="11"/>
      <c r="B10" s="23" t="s">
        <v>30</v>
      </c>
      <c r="C10" s="5" t="s">
        <v>8</v>
      </c>
      <c r="D10" s="5">
        <v>1</v>
      </c>
      <c r="E10" s="22">
        <v>0</v>
      </c>
      <c r="F10" s="21">
        <f t="shared" si="2"/>
        <v>0</v>
      </c>
      <c r="G10"/>
    </row>
    <row r="11" spans="1:7" s="4" customFormat="1" ht="263.25" customHeight="1" x14ac:dyDescent="0.25">
      <c r="A11" s="11"/>
      <c r="B11" s="23" t="s">
        <v>31</v>
      </c>
      <c r="C11" s="5" t="s">
        <v>8</v>
      </c>
      <c r="D11" s="5">
        <v>1</v>
      </c>
      <c r="E11" s="22">
        <v>0</v>
      </c>
      <c r="F11" s="21">
        <f t="shared" si="2"/>
        <v>0</v>
      </c>
    </row>
    <row r="12" spans="1:7" s="15" customFormat="1" x14ac:dyDescent="0.25">
      <c r="A12" s="11"/>
      <c r="B12" s="24"/>
      <c r="C12" s="11"/>
      <c r="D12" s="11"/>
      <c r="E12" s="16"/>
      <c r="F12" s="12">
        <f>SUM(F7:F11)</f>
        <v>0</v>
      </c>
    </row>
    <row r="13" spans="1:7" s="4" customFormat="1" x14ac:dyDescent="0.25">
      <c r="A13" s="28" t="s">
        <v>12</v>
      </c>
      <c r="B13" s="28"/>
      <c r="C13" s="28"/>
      <c r="D13" s="28"/>
      <c r="E13" s="28"/>
      <c r="F13" s="28"/>
    </row>
    <row r="14" spans="1:7" s="4" customFormat="1" x14ac:dyDescent="0.25">
      <c r="A14" s="11" t="s">
        <v>1</v>
      </c>
      <c r="B14" s="24" t="s">
        <v>2</v>
      </c>
      <c r="C14" s="11" t="s">
        <v>3</v>
      </c>
      <c r="D14" s="11" t="s">
        <v>4</v>
      </c>
      <c r="E14" s="16" t="s">
        <v>5</v>
      </c>
      <c r="F14" s="12" t="s">
        <v>6</v>
      </c>
    </row>
    <row r="15" spans="1:7" s="4" customFormat="1" ht="331.15" customHeight="1" x14ac:dyDescent="0.25">
      <c r="A15" s="11"/>
      <c r="B15" s="23" t="s">
        <v>13</v>
      </c>
      <c r="C15" s="5" t="s">
        <v>8</v>
      </c>
      <c r="D15" s="5">
        <v>1</v>
      </c>
      <c r="E15" s="17">
        <v>0</v>
      </c>
      <c r="F15" s="6">
        <f t="shared" ref="F15:F21" si="3">E15*D15</f>
        <v>0</v>
      </c>
    </row>
    <row r="16" spans="1:7" s="4" customFormat="1" ht="368.25" customHeight="1" x14ac:dyDescent="0.25">
      <c r="A16" s="11"/>
      <c r="B16" s="23" t="s">
        <v>14</v>
      </c>
      <c r="C16" s="5" t="s">
        <v>8</v>
      </c>
      <c r="D16" s="5">
        <v>1</v>
      </c>
      <c r="E16" s="17">
        <v>0</v>
      </c>
      <c r="F16" s="6">
        <f t="shared" si="3"/>
        <v>0</v>
      </c>
    </row>
    <row r="17" spans="1:6" s="4" customFormat="1" ht="222" customHeight="1" x14ac:dyDescent="0.25">
      <c r="A17" s="11"/>
      <c r="B17" s="23" t="s">
        <v>15</v>
      </c>
      <c r="C17" s="5" t="s">
        <v>8</v>
      </c>
      <c r="D17" s="5">
        <v>1</v>
      </c>
      <c r="E17" s="17">
        <v>0</v>
      </c>
      <c r="F17" s="6">
        <f t="shared" si="3"/>
        <v>0</v>
      </c>
    </row>
    <row r="18" spans="1:6" s="4" customFormat="1" ht="295.89999999999998" customHeight="1" x14ac:dyDescent="0.25">
      <c r="A18" s="11"/>
      <c r="B18" s="23" t="s">
        <v>26</v>
      </c>
      <c r="C18" s="5" t="s">
        <v>8</v>
      </c>
      <c r="D18" s="5">
        <v>5</v>
      </c>
      <c r="E18" s="17">
        <v>0</v>
      </c>
      <c r="F18" s="6">
        <f t="shared" si="3"/>
        <v>0</v>
      </c>
    </row>
    <row r="19" spans="1:6" s="4" customFormat="1" ht="409.5" customHeight="1" x14ac:dyDescent="0.25">
      <c r="A19" s="11"/>
      <c r="B19" s="23" t="s">
        <v>28</v>
      </c>
      <c r="C19" s="5" t="s">
        <v>8</v>
      </c>
      <c r="D19" s="5">
        <v>10</v>
      </c>
      <c r="E19" s="17">
        <v>0</v>
      </c>
      <c r="F19" s="6">
        <f t="shared" si="3"/>
        <v>0</v>
      </c>
    </row>
    <row r="20" spans="1:6" s="4" customFormat="1" ht="171.6" customHeight="1" x14ac:dyDescent="0.25">
      <c r="A20" s="11"/>
      <c r="B20" s="23" t="s">
        <v>16</v>
      </c>
      <c r="C20" s="5" t="s">
        <v>8</v>
      </c>
      <c r="D20" s="5">
        <v>30</v>
      </c>
      <c r="E20" s="17">
        <v>0</v>
      </c>
      <c r="F20" s="6">
        <f t="shared" si="3"/>
        <v>0</v>
      </c>
    </row>
    <row r="21" spans="1:6" s="4" customFormat="1" ht="366.75" customHeight="1" x14ac:dyDescent="0.25">
      <c r="A21" s="11"/>
      <c r="B21" s="23" t="s">
        <v>29</v>
      </c>
      <c r="C21" s="5" t="s">
        <v>8</v>
      </c>
      <c r="D21" s="5">
        <v>5</v>
      </c>
      <c r="E21" s="17">
        <v>0</v>
      </c>
      <c r="F21" s="6">
        <f t="shared" si="3"/>
        <v>0</v>
      </c>
    </row>
    <row r="22" spans="1:6" s="4" customFormat="1" x14ac:dyDescent="0.25">
      <c r="A22" s="11"/>
      <c r="B22" s="23"/>
      <c r="F22" s="14">
        <f>SUM(F15:F21)</f>
        <v>0</v>
      </c>
    </row>
    <row r="23" spans="1:6" s="4" customFormat="1" x14ac:dyDescent="0.25">
      <c r="A23" s="28" t="s">
        <v>17</v>
      </c>
      <c r="B23" s="28"/>
      <c r="C23" s="28"/>
      <c r="D23" s="28"/>
      <c r="E23" s="28"/>
      <c r="F23" s="28"/>
    </row>
    <row r="24" spans="1:6" s="4" customFormat="1" x14ac:dyDescent="0.25">
      <c r="A24" s="11" t="s">
        <v>1</v>
      </c>
      <c r="B24" s="24" t="s">
        <v>2</v>
      </c>
      <c r="C24" s="11" t="s">
        <v>3</v>
      </c>
      <c r="D24" s="11" t="s">
        <v>4</v>
      </c>
      <c r="E24" s="16" t="s">
        <v>5</v>
      </c>
      <c r="F24" s="12" t="s">
        <v>6</v>
      </c>
    </row>
    <row r="25" spans="1:6" s="4" customFormat="1" ht="138" customHeight="1" x14ac:dyDescent="0.25">
      <c r="B25" s="23" t="s">
        <v>18</v>
      </c>
      <c r="C25" s="5" t="s">
        <v>8</v>
      </c>
      <c r="D25" s="5">
        <v>2</v>
      </c>
      <c r="E25" s="22">
        <v>0</v>
      </c>
      <c r="F25" s="21">
        <f t="shared" ref="F25:F29" si="4">E25*D25</f>
        <v>0</v>
      </c>
    </row>
    <row r="26" spans="1:6" s="4" customFormat="1" ht="119.25" customHeight="1" x14ac:dyDescent="0.25">
      <c r="A26" s="13"/>
      <c r="B26" s="23" t="s">
        <v>19</v>
      </c>
      <c r="C26" s="5" t="s">
        <v>8</v>
      </c>
      <c r="D26" s="5">
        <v>2</v>
      </c>
      <c r="E26" s="22">
        <v>0</v>
      </c>
      <c r="F26" s="21">
        <f t="shared" si="4"/>
        <v>0</v>
      </c>
    </row>
    <row r="27" spans="1:6" s="4" customFormat="1" ht="144" customHeight="1" x14ac:dyDescent="0.25">
      <c r="A27" s="11"/>
      <c r="B27" s="23" t="s">
        <v>20</v>
      </c>
      <c r="C27" s="5" t="s">
        <v>8</v>
      </c>
      <c r="D27" s="5">
        <v>4</v>
      </c>
      <c r="E27" s="22">
        <v>0</v>
      </c>
      <c r="F27" s="21">
        <f t="shared" si="4"/>
        <v>0</v>
      </c>
    </row>
    <row r="28" spans="1:6" s="4" customFormat="1" ht="131.25" customHeight="1" x14ac:dyDescent="0.25">
      <c r="A28" s="11"/>
      <c r="B28" s="23" t="s">
        <v>21</v>
      </c>
      <c r="C28" s="5" t="s">
        <v>8</v>
      </c>
      <c r="D28" s="5">
        <v>2</v>
      </c>
      <c r="E28" s="22">
        <v>0</v>
      </c>
      <c r="F28" s="21">
        <f t="shared" si="4"/>
        <v>0</v>
      </c>
    </row>
    <row r="29" spans="1:6" s="4" customFormat="1" ht="111.6" customHeight="1" x14ac:dyDescent="0.25">
      <c r="A29" s="11"/>
      <c r="B29" s="23" t="s">
        <v>22</v>
      </c>
      <c r="C29" s="5" t="s">
        <v>8</v>
      </c>
      <c r="D29" s="5">
        <v>8</v>
      </c>
      <c r="E29" s="22">
        <v>0</v>
      </c>
      <c r="F29" s="21">
        <f t="shared" si="4"/>
        <v>0</v>
      </c>
    </row>
    <row r="30" spans="1:6" s="4" customFormat="1" x14ac:dyDescent="0.25">
      <c r="A30" s="11"/>
      <c r="B30" s="25"/>
      <c r="C30" s="11"/>
      <c r="D30" s="11"/>
      <c r="E30" s="18"/>
      <c r="F30" s="14">
        <f>SUM(F25:F29)</f>
        <v>0</v>
      </c>
    </row>
    <row r="31" spans="1:6" s="4" customFormat="1" x14ac:dyDescent="0.25">
      <c r="A31" s="11"/>
      <c r="B31" s="23"/>
      <c r="F31" s="14"/>
    </row>
    <row r="32" spans="1:6" s="4" customFormat="1" x14ac:dyDescent="0.25">
      <c r="B32" s="25" t="s">
        <v>23</v>
      </c>
      <c r="C32" s="11"/>
      <c r="D32" s="11"/>
      <c r="E32" s="18"/>
      <c r="F32" s="14">
        <f>SUM(F30,F22,F12,F4)</f>
        <v>0</v>
      </c>
    </row>
    <row r="33" spans="1:6" s="4" customFormat="1" x14ac:dyDescent="0.25">
      <c r="B33" s="25" t="s">
        <v>24</v>
      </c>
      <c r="C33" s="11"/>
      <c r="D33" s="11"/>
      <c r="E33" s="18"/>
      <c r="F33" s="14">
        <f>F32*0.21</f>
        <v>0</v>
      </c>
    </row>
    <row r="34" spans="1:6" s="4" customFormat="1" x14ac:dyDescent="0.25">
      <c r="B34" s="25" t="s">
        <v>25</v>
      </c>
      <c r="C34" s="11"/>
      <c r="D34" s="11"/>
      <c r="E34" s="18"/>
      <c r="F34" s="14">
        <f>SUM(F32:F33)</f>
        <v>0</v>
      </c>
    </row>
    <row r="36" spans="1:6" x14ac:dyDescent="0.25">
      <c r="A36" s="29"/>
      <c r="B36" s="29"/>
      <c r="C36" s="29"/>
      <c r="D36" s="29"/>
      <c r="E36" s="29"/>
      <c r="F36" s="29"/>
    </row>
    <row r="37" spans="1:6" x14ac:dyDescent="0.25">
      <c r="A37" s="8"/>
      <c r="B37" s="26"/>
      <c r="C37" s="8"/>
      <c r="D37" s="8"/>
      <c r="E37" s="20"/>
      <c r="F37" s="9"/>
    </row>
    <row r="49" spans="2:6" ht="14.45" customHeight="1" x14ac:dyDescent="0.25"/>
    <row r="51" spans="2:6" x14ac:dyDescent="0.25">
      <c r="F51" s="10"/>
    </row>
    <row r="52" spans="2:6" x14ac:dyDescent="0.25">
      <c r="F52" s="10"/>
    </row>
    <row r="56" spans="2:6" x14ac:dyDescent="0.25">
      <c r="F56" s="10"/>
    </row>
    <row r="58" spans="2:6" x14ac:dyDescent="0.25">
      <c r="B58" s="27"/>
    </row>
  </sheetData>
  <mergeCells count="5">
    <mergeCell ref="A1:F1"/>
    <mergeCell ref="A5:F5"/>
    <mergeCell ref="A36:F36"/>
    <mergeCell ref="A13:F13"/>
    <mergeCell ref="A23:F23"/>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Rozpočet - nábytek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2023-03-08T09:02:56Z</dcterms:created>
  <dcterms:modified xsi:type="dcterms:W3CDTF">2023-05-23T11:50:22Z</dcterms:modified>
  <cp:category/>
  <cp:contentStatus/>
</cp:coreProperties>
</file>